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mm.local\PMM05\COORDENADORIA GERAL DE TRANSPARÊNCIA\PORTAL DA TRANSPARÊNCIA\ATUALIZAÇÕES PORTAL 2026\ACOMPANHAMENTO DE OBRAS - SOMAR\Obras Indiretas\"/>
    </mc:Choice>
  </mc:AlternateContent>
  <bookViews>
    <workbookView xWindow="-120" yWindow="-120" windowWidth="29040" windowHeight="15840"/>
  </bookViews>
  <sheets>
    <sheet name="Indiretas" sheetId="12" r:id="rId1"/>
    <sheet name="ABRIL" sheetId="5" state="hidden" r:id="rId2"/>
  </sheets>
  <definedNames>
    <definedName name="_xlnm._FilterDatabase" localSheetId="1" hidden="1">ABRIL!$B$5:$F$5</definedName>
    <definedName name="_xlnm.Print_Area" localSheetId="1">ABRIL!$A$1:$F$31</definedName>
    <definedName name="_xlnm.Print_Area" localSheetId="0">Indiretas!$A$1:$O$30</definedName>
    <definedName name="_xlnm.Print_Titles" localSheetId="1">ABRIL!$2:$5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9" i="12" l="1"/>
  <c r="N28" i="12"/>
  <c r="N27" i="12"/>
  <c r="N26" i="12"/>
  <c r="N25" i="12"/>
  <c r="N24" i="12"/>
  <c r="N23" i="12"/>
  <c r="N22" i="12"/>
  <c r="N21" i="12"/>
  <c r="N20" i="12"/>
  <c r="N19" i="12"/>
  <c r="N18" i="12"/>
  <c r="N17" i="12"/>
  <c r="N16" i="12"/>
  <c r="N15" i="12"/>
  <c r="H14" i="12"/>
  <c r="N13" i="12"/>
  <c r="N12" i="12"/>
  <c r="N11" i="12"/>
  <c r="N10" i="12"/>
  <c r="N9" i="12"/>
  <c r="N8" i="12"/>
  <c r="N7" i="12"/>
  <c r="N6" i="12"/>
  <c r="N5" i="12"/>
  <c r="N4" i="12"/>
  <c r="N3" i="12"/>
  <c r="N14" i="12" l="1"/>
  <c r="F31" i="5" l="1"/>
</calcChain>
</file>

<file path=xl/sharedStrings.xml><?xml version="1.0" encoding="utf-8"?>
<sst xmlns="http://schemas.openxmlformats.org/spreadsheetml/2006/main" count="369" uniqueCount="258">
  <si>
    <t>SITUAÇÃO</t>
  </si>
  <si>
    <t>MEDIÇÕES</t>
  </si>
  <si>
    <t>MÊS DE REFERÊNCIA:</t>
  </si>
  <si>
    <t>ABRIL</t>
  </si>
  <si>
    <t>N° DA ATA</t>
  </si>
  <si>
    <t>N° DO CONTRATO</t>
  </si>
  <si>
    <t xml:space="preserve">OBJETO </t>
  </si>
  <si>
    <t>EMPRESA</t>
  </si>
  <si>
    <t>35/2021</t>
  </si>
  <si>
    <t>132/2021</t>
  </si>
  <si>
    <t>LOCAÇÃO DE CONTAINERS PARA FERRAMENTAS</t>
  </si>
  <si>
    <t>JJ PEREIRA MÁQUINAS E EQUIPAMENTOS</t>
  </si>
  <si>
    <t>**</t>
  </si>
  <si>
    <t>207/2021</t>
  </si>
  <si>
    <t>LOCAÇÃO DE GALPÃO</t>
  </si>
  <si>
    <t>G. LUIGI CICOGNANI</t>
  </si>
  <si>
    <t>131/2021</t>
  </si>
  <si>
    <t>03/2022</t>
  </si>
  <si>
    <t>GESTÃO DE PESSOAL PARA AS ÁREAS ADMINISTRATIVA E OPERACIONAL</t>
  </si>
  <si>
    <t>LAND SERVIÇOS E ENGENHARIA LTDA</t>
  </si>
  <si>
    <t>130/2021</t>
  </si>
  <si>
    <t>26/2022</t>
  </si>
  <si>
    <t>RIO SHOP SERVIÇOS LTDA</t>
  </si>
  <si>
    <t>82/2022</t>
  </si>
  <si>
    <t>MANUTENÇÃO DE CORPOS HÍDRICOS</t>
  </si>
  <si>
    <t>SAGA CONSTRUTORA LTDA</t>
  </si>
  <si>
    <t>65/2022</t>
  </si>
  <si>
    <t>259/2022</t>
  </si>
  <si>
    <t>LOCAÇÃO DE MÁQUINAS GUIA CORRENTE</t>
  </si>
  <si>
    <t>72/2022</t>
  </si>
  <si>
    <t>11/2023</t>
  </si>
  <si>
    <t>LOCAÇÃO DE MÁQUINAS E EQUIPAMENTOS</t>
  </si>
  <si>
    <t>PRIMOTECH LOGÍSTICA E SERVIÇOS LTDA</t>
  </si>
  <si>
    <t>106/2023</t>
  </si>
  <si>
    <t>223/2023</t>
  </si>
  <si>
    <t>SERVIÇO DE TRANSPORTE DE ÁGUA POTÁVEL ATRAVÉS DE CAMINHÃO PIPA</t>
  </si>
  <si>
    <t>PRAVADELLI COMERCIO DE MOVEIS E MADEIRAS LTDA</t>
  </si>
  <si>
    <t>141/2023</t>
  </si>
  <si>
    <t>88/2024</t>
  </si>
  <si>
    <t xml:space="preserve">LOCAÇÃO, TRANSPORTE, INSTALAÇÃO E DESISTALAÇÃO DE GRUPO MOTOR DE GERADORES (200 E 750 KVA) E SERVIÇO DE SISTEMA DE MONITORAMENTO REMOTO DE GRUPO GERADOR </t>
  </si>
  <si>
    <t>INOVA INFRAESTRUTURA LTDA</t>
  </si>
  <si>
    <t>21/2024</t>
  </si>
  <si>
    <t>106/2024</t>
  </si>
  <si>
    <t xml:space="preserve">PRESTAÇÃO DE SERVIÇOS DE LOCAÇÃO DE ESCAVADEIRA ANFÍBIA </t>
  </si>
  <si>
    <t>DESTAQ COMÉRCIO E SERVIÇOS LTDA</t>
  </si>
  <si>
    <t>24/2024</t>
  </si>
  <si>
    <t>108/2024</t>
  </si>
  <si>
    <t xml:space="preserve">PRESTAÇÃO DE SERVIÇO DE LOCAÇÃO DE CONTAINERS HABITÁVEIS </t>
  </si>
  <si>
    <t>NOVO HORIZONTE JACAREPAGUÁ IMPORTAÇÃO E EXPORTAÇÃO S.A</t>
  </si>
  <si>
    <t>153/2024</t>
  </si>
  <si>
    <t>163/2024</t>
  </si>
  <si>
    <t xml:space="preserve">LOCAÇÃO, TRANSPORTE, INSTALAÇÃO E DEISTALAÇÃO DE GRUPO MOTOR DE GERADORES (200 E 750 KVA) </t>
  </si>
  <si>
    <t>31/2024</t>
  </si>
  <si>
    <t>25/2025</t>
  </si>
  <si>
    <t>FORNECIMENTO DE MEIO FIO E PISO INTERTRAVADO</t>
  </si>
  <si>
    <t>A.M. ARTEFATOS DE CONCRETO LTDA</t>
  </si>
  <si>
    <t>22/2024</t>
  </si>
  <si>
    <t>24/2025</t>
  </si>
  <si>
    <t>FORNECIMENTO DE TUBOS DE CONCRETO ARMADO 400MM, 600MM, 800MM E 1000MM</t>
  </si>
  <si>
    <t>ARTELAGOS ARTEFATOS DE CONCRETO LTDA</t>
  </si>
  <si>
    <t>05/2025</t>
  </si>
  <si>
    <t>21/2025</t>
  </si>
  <si>
    <t>AQUISIÇÃO DE TAMPAS DE CONCRETO ARMADO</t>
  </si>
  <si>
    <t>CAMARGO CASTRO TRANSPORTES E SERVIÇOS LTDA</t>
  </si>
  <si>
    <t>20/2024</t>
  </si>
  <si>
    <t>11/2025</t>
  </si>
  <si>
    <t>FORNECIMENTO DE ESQUADRIAS PARA UBS'S E ANEXO III</t>
  </si>
  <si>
    <t>C.W.P. COMÉRCIO E SERVIÇOS EIRELI</t>
  </si>
  <si>
    <t>41/2024</t>
  </si>
  <si>
    <t>14/2025</t>
  </si>
  <si>
    <t>FORNECIMENTO DE MATERIAL DE PEDREIRA</t>
  </si>
  <si>
    <t>DESTAQ COMERCIO E SERVIÇOS LTDA</t>
  </si>
  <si>
    <t>32/2024</t>
  </si>
  <si>
    <t>FORNECIMENTO DE SAIBRO</t>
  </si>
  <si>
    <t>JL ATACADISTA LTDA</t>
  </si>
  <si>
    <t>03/2025</t>
  </si>
  <si>
    <t>26/2025</t>
  </si>
  <si>
    <t>FORNECIMENTO DE PINUS</t>
  </si>
  <si>
    <t>NAOPATI MADEIRAS LTDA</t>
  </si>
  <si>
    <t>33/2024</t>
  </si>
  <si>
    <t>16/2025</t>
  </si>
  <si>
    <t>FORNECIMENTO DE AREIA</t>
  </si>
  <si>
    <t>NOVA ERA MINERAÇÃO LTDA</t>
  </si>
  <si>
    <t>30/2025</t>
  </si>
  <si>
    <t>FORNECIMENTO DE CONCRETO USINADO</t>
  </si>
  <si>
    <t>SOMA CONSTRUÇÃO E SERVIÇOS LTDA</t>
  </si>
  <si>
    <t>04/2025</t>
  </si>
  <si>
    <t>22/2025</t>
  </si>
  <si>
    <t>URIB COMÉRCIO E SERVIÇOS DE CONSERVAÇÃO E MANUTENÇÃO LTDA</t>
  </si>
  <si>
    <t>23/2024</t>
  </si>
  <si>
    <t>18/2025</t>
  </si>
  <si>
    <t>FORNECIMENTO DE TUBOS DE CONCRETO ARMADO 300MM</t>
  </si>
  <si>
    <t>TOTAL</t>
  </si>
  <si>
    <t>VALOR</t>
  </si>
  <si>
    <t>VALOR DO CONTRATO</t>
  </si>
  <si>
    <t>Nº PROCESSO ADMINISTRATIVO</t>
  </si>
  <si>
    <t>ACUMULADO TOTAL EXECUTADO E PAGO</t>
  </si>
  <si>
    <t>PREVISÃO DE TÉRMINO EXECUÇÃO</t>
  </si>
  <si>
    <t>PREVISÃO DE TÉRMINO 
FINAL VIGÊNCIA</t>
  </si>
  <si>
    <t>PERCENTUAL CONCLUÍDO</t>
  </si>
  <si>
    <t>LOCALIZAÇÃO</t>
  </si>
  <si>
    <t>GEOLOCALIZAÇÃO</t>
  </si>
  <si>
    <t>BAIRRO</t>
  </si>
  <si>
    <t>EMPRESA / EXECUÇÃO</t>
  </si>
  <si>
    <t>IDENTIFICAÇÃO / Nº CONTRATO</t>
  </si>
  <si>
    <t>OBJETO DA OBRA</t>
  </si>
  <si>
    <t>DATA INÍCIO DA OBRA</t>
  </si>
  <si>
    <t>DATA DE REINÍCIO DA OBRA</t>
  </si>
  <si>
    <t>24841/2022</t>
  </si>
  <si>
    <t>3360/2025</t>
  </si>
  <si>
    <t>6110/2023</t>
  </si>
  <si>
    <t>6596/2023</t>
  </si>
  <si>
    <t>7874/2025</t>
  </si>
  <si>
    <t>9682/2023</t>
  </si>
  <si>
    <t>7147/2025</t>
  </si>
  <si>
    <t>7507/2025</t>
  </si>
  <si>
    <t>7506/2025</t>
  </si>
  <si>
    <t>10389/2025</t>
  </si>
  <si>
    <t>19394/2025</t>
  </si>
  <si>
    <t>22030/2024</t>
  </si>
  <si>
    <t>9657/2024</t>
  </si>
  <si>
    <t>690/2025</t>
  </si>
  <si>
    <t>8233/2025</t>
  </si>
  <si>
    <t>8871/2025</t>
  </si>
  <si>
    <t>8867/2025</t>
  </si>
  <si>
    <t>10941/2025</t>
  </si>
  <si>
    <t>22182/2025</t>
  </si>
  <si>
    <t>22184/2025</t>
  </si>
  <si>
    <t>12424/2025</t>
  </si>
  <si>
    <t>12417/2025</t>
  </si>
  <si>
    <t>9403/2025</t>
  </si>
  <si>
    <t>12420/2025</t>
  </si>
  <si>
    <t>5068/2026</t>
  </si>
  <si>
    <t>12340/2025</t>
  </si>
  <si>
    <t>103/2025</t>
  </si>
  <si>
    <t>002/2025</t>
  </si>
  <si>
    <t>001/2026</t>
  </si>
  <si>
    <t>011/2026</t>
  </si>
  <si>
    <t>162/2023</t>
  </si>
  <si>
    <t>220/2023</t>
  </si>
  <si>
    <t xml:space="preserve">101/2025 </t>
  </si>
  <si>
    <t>EXECUÇÃO DE TRAVESSIA ELEVADA / TRAFFIC CALMING E DE ONDULAÇÃO TRANSVERSAL.</t>
  </si>
  <si>
    <t>CONTRATAÇÃO DE EMPRESA ESPECIALIZADA EM ELABORAÇÃO DE PROJETOS ARQUITETÔNICOS.</t>
  </si>
  <si>
    <t>CONSTRUÇÃO DE PONTE SOBRE O RIO UBATIBA, SITUADO NA RUA NOVA FRIBURGO NO BAIRRO UBATIBA - MARICÁ/RJ.</t>
  </si>
  <si>
    <t>CONTRATAÇÃO DE EMPRESA ESPECIALIZADA PARA CONSTRUÇÃO DA AMPLIAÇÃO E RE-
FORMA DA SEDE DA DEFESA CIVIL NO BAIRRO CAMBURI – MARICÁ/RJ</t>
  </si>
  <si>
    <t>CONTRATAÇÃO PARA EXECUÇÃO DE SERVIÇOS DE SONDAGEM - ADESÃO A ATA</t>
  </si>
  <si>
    <t>CONTRATAÇÃO DE EMPRESA DE ENGENHARIA ESPECIALIZADA NA EXECUÇÃO DE "RECUPERAÇÃO E MANUTENÇÃO DE PAVIMENTO FLEXÍVEL - TAPA BURACO"</t>
  </si>
  <si>
    <t>CONTRATAÇÃO DE EMPRESA ESPECIALIZADA PARA CONSTRUÇÃO DE PONTE NA RUA CHICO MENDES, CHÁCARAS DE INOÃ ? MARICÁ.</t>
  </si>
  <si>
    <t>CONTRATAÇÃO DE EMPRESA DE ENGENHARIA PARA EXECUÇÃO DE OBRAS DE PAVIMENTAÇÃO E DRENAGEM NO JARDIM ATLANTICO LESTE</t>
  </si>
  <si>
    <t>CONTRATAÇÃO DE EMPRESA PARA CONSTRUÇÃO DE PONTE NA RUA CECILIA ANA FERRREIRA, CHACARA DE INOÃ</t>
  </si>
  <si>
    <t>URBANIZAÇÃO DA REGIÃO DA RUA 01 - SÃO JOSÉ DO IMBASSAÍ, MARICÁ - RJ</t>
  </si>
  <si>
    <t>CONTRATAÇÃO INTEGRADA PARA ELABORAÇÃO DOS PROJETOS E EXECUÇÃO DA OBRA DE RECUPERAÇÃO ESTRUTURAL DA PONTE DO BOQUEIRÃO.</t>
  </si>
  <si>
    <t>CONSTRUÇÃO DA PISCINA E ANEXO - ARENA MUMBUCA</t>
  </si>
  <si>
    <t>SERVIÇOS DE PAVIMENTAÇÃO E DRENAGEM NO BAIRRO JARDIM ATLÂNTICO CENTRAL - 4 ÁREAS - LOTE 1</t>
  </si>
  <si>
    <t>SERVIÇOS DE PAVIMENTAÇÃO E DRENAGEM NO BAIRRO JARDIM ATLÂNTICO CENTRAL - 4 ÁREAS - LOTE 2</t>
  </si>
  <si>
    <t>URBANIZAÇÃO DE VIAS EM MORADA DAS ÁGUIAS - 4º DISTRITO, ITAIPUAÇU</t>
  </si>
  <si>
    <t>CONSTRUÇÃO DE PASSARELA NA RJ 106, KM 23 - PONTA GROSSA, MARICÁ</t>
  </si>
  <si>
    <t>URBANIZAÇÃO DE VIAS NO PARQUE VERA CRUZ - CHÁCARAS DE INOÃ, 3 DISTRITO MARICÁ.</t>
  </si>
  <si>
    <t xml:space="preserve"> URBANIZAÇÃO DAS REGIÕES DA AV. PORTINARI E RUA ANDRELINA, 1º DISTRITO - MARICÁ RJ.</t>
  </si>
  <si>
    <t>CONTRATAÇÃO POR EXCEPCIONALIDADE DE EMPRESA ESPECIALIZADA PARA TRANSPORTE E FORNECIMENTO DE CIMENTO ASFÁLTICO DE PETRÓLEO.</t>
  </si>
  <si>
    <t>CONTRATAÇÃO EMERGENCIAL DE SERVIÇO DE USINAGEM, TRANSPORTE E APLICAÇÃO DE CONCRETO BETUMINOSO USINADO A QUENTE (CBUQ) NO MUNICÍPIO DE MARICÁ</t>
  </si>
  <si>
    <t>CONSTRUÇÃO DE PONTE SOBRE O RIO TAQUARAL, SITUADO NA ESTRADA BOSQUE FUNDO, INOÃ - MARICÁ - RJ</t>
  </si>
  <si>
    <t>SERVIÇO CONTÍNUO DE MANUTENÇÃO E DE CONSERVAÇÃO DE PAVIMENTOS NO MUNICÍPIO DE MARICÁ</t>
  </si>
  <si>
    <t>ADESÃO A ATA DE R.P N° 001/2024, ORIUNDA DO PREGÃO ELETRÔNICO PE-RP-SEAC N° 90116/2024 ? PREFEITURA DO RIO DE JANEIRO - CONTRATAÇÃO DE SERVIÇOS DE ENGENHARIA COMUM VOLTADOS À MANUTENÇÃO, IMPLANTAÇÃO, ADAPTAÇÃO E MODERNIZAÇÃO DE EQUIPAMENTOS PÚBLICOS LOCALIZADOS EM ÁREAS ESPECIAIS DE INTERESSE SOCIAL (AEIS)</t>
  </si>
  <si>
    <t>CONSTRUÇÃO DE PASSARELA SOBRE A RODOVIA AMARAL PEIXOTO 106, KM 21 - SÃO JOSÉ DO IMBASSAÍ - MARICÁ - RJ</t>
  </si>
  <si>
    <t>1°USO DA ATA DE REGISTRO DE PREÇOS N°27/2026 - CONTRATAÇÃO DE EMPRESA PARA EXECUÇÃO DOS SERVIÇOS DE REGULARIZAÇÃO DE SUBLEITO, CONSTRUÇÃO DE BASE, SUB-BASE, MEIO FIO E CALÇADA NO MUNICÍPIO DE MARICÁ - SRP
EMPRESA: CONSTRUTORA LYTORANEA LTDA</t>
  </si>
  <si>
    <t>CONTRATAÇÃO DE EMPRESA ESPECIALIZADA EM ENGENHARIA PARA APOIO TÉCNICO EM PROJETOS DE 
DRENAGEM E URBANIZAÇÃO NO MUNICÍPIO DE MARICÁ/RJ.</t>
  </si>
  <si>
    <t>DIVERSOS LOGRADOUROS</t>
  </si>
  <si>
    <t>SERVIÇOS TÉCNICOS</t>
  </si>
  <si>
    <t>-22880689
-42801814</t>
  </si>
  <si>
    <t>-22.932655
-42.940392</t>
  </si>
  <si>
    <t>-22.966784 
- 42.907534</t>
  </si>
  <si>
    <t>-22.924532
-42.935106</t>
  </si>
  <si>
    <t>-22.932372
-42.888505</t>
  </si>
  <si>
    <t>-22.949422
-42.823291</t>
  </si>
  <si>
    <t>-22.908648
-42.826728</t>
  </si>
  <si>
    <t>-22.949326
 -42.954964</t>
  </si>
  <si>
    <t>-22.962296
-43.003155</t>
  </si>
  <si>
    <t>-22.924670
-42.863295</t>
  </si>
  <si>
    <t>-22.919897
-42.948469</t>
  </si>
  <si>
    <t>-22.907207
-42.824734</t>
  </si>
  <si>
    <t>-22.908935
-42.926793</t>
  </si>
  <si>
    <t>-22.932159
 -42.886447</t>
  </si>
  <si>
    <t>Engebio - Engenharia do Meio Ambiente LTDA   CNPJ    01.792.153/0001-81</t>
  </si>
  <si>
    <t>ARQUITECO PROJETOS LTDA   CNPJ    51.413.893/0001-38</t>
  </si>
  <si>
    <t>Moprem Construtora LTDA   CNPJ    24.121.687/0001-81</t>
  </si>
  <si>
    <t>DAFLA CONSTRUÇÃO SERVIÇOS E GERENCIAMENTO LTDA   CNPJ    12.603.970/0001-60</t>
  </si>
  <si>
    <t>CONSERGE ENGENHARIA LTDA   CNPJ    18.678.670/0001-27</t>
  </si>
  <si>
    <t>R SIMBRA DISTRIBUIDORA, CONSTRUÇÕES E REFORMA LTDA   CNPJ    09.121.931/0001-12</t>
  </si>
  <si>
    <t>DEIFERSON CONSTRUTORA LTDA   CNPJ    08.060.614/0001-70</t>
  </si>
  <si>
    <t>OMEGA CONSTRUTORA E SERVIÇOS LTDA   CNPJ    12.647.362/0001-58</t>
  </si>
  <si>
    <t>PROCEC ENGENHARIA S.A   CNPJ    00.346.071/0001-40</t>
  </si>
  <si>
    <t>CONSTRUTORA MACADAME LTDA.   CNPJ    02.481.826/0001-45</t>
  </si>
  <si>
    <t>CONSÓRCIO JARDIM ATLÂNTICO LOTE 01   CNPJ    63.527.137/0001-19</t>
  </si>
  <si>
    <t>CONSTRUTORA ZADAR LTDA   CNPJ    30.183.941/0001-79</t>
  </si>
  <si>
    <t>CONSÓRCIO CONSTRUTOR MORADA DAS ÁGUIAS   CNPJ    63.329.541/0001-88</t>
  </si>
  <si>
    <t>CONSÓRCIO NACIONAL JFRP   CNPJ    63.306.581/0001-04</t>
  </si>
  <si>
    <t>CONSÓRCIO PAVIBRAS AV. PORTINARI   CNPJ    07.361.576.00001-23</t>
  </si>
  <si>
    <t>EMAM-EMULSÕES E TRANSPORTES LTDA.   CNPJ    00.420.916/0010-42</t>
  </si>
  <si>
    <t>UNIÃO NORTE FLUMINENSE ENGENHARIA E COMÉRCIO LTDA   CNPJ    02.354.917/0001-10</t>
  </si>
  <si>
    <t>SCALLE CONSTRUÇÕES, REFORMAS E INSTALAÇÕES LTDA   CNPJ    19.024.253/0001-23</t>
  </si>
  <si>
    <t>CONSÓRCIO MANU MANOELA,   CNPJ     50.544.743/0001-09,</t>
  </si>
  <si>
    <t>CONSÓRCIO URBANIZA MARICA   CNPJ    65.079.556/0001-60</t>
  </si>
  <si>
    <t>LAZARUS CONSULTORIA, GERENCIAMENTO E ENGENHARIA LTDA   CNPJ    29.039.665/0001-90</t>
  </si>
  <si>
    <t>EM ANDAMENTO</t>
  </si>
  <si>
    <t>UBATIBA</t>
  </si>
  <si>
    <t>CAMBURI</t>
  </si>
  <si>
    <t>INOÃ</t>
  </si>
  <si>
    <t>JARDIM ATLÂNTICO LESTE</t>
  </si>
  <si>
    <t xml:space="preserve">SÃO JOSÉ </t>
  </si>
  <si>
    <t>BOQUEIRÃO</t>
  </si>
  <si>
    <t>MUMBUCA</t>
  </si>
  <si>
    <t>JARDIM ATLÂNTICO CENTRAL</t>
  </si>
  <si>
    <t>MORADA DAS AGUIAS</t>
  </si>
  <si>
    <t>PONTA GROSSA</t>
  </si>
  <si>
    <t>ITAPEBA</t>
  </si>
  <si>
    <t xml:space="preserve">RUA NOVA FRIBURGO </t>
  </si>
  <si>
    <t>-22.933983, -42.824583</t>
  </si>
  <si>
    <t>AVENIDA PREFEITO IVAN MUNDIN, 4, ARAÇATIBA, MARICÁ - RIO DE JANEIRO, 24901-790, BRASIL</t>
  </si>
  <si>
    <t>RUA CHICO MENDES</t>
  </si>
  <si>
    <t>A ÁREA DE INTERVENÇÃO ABRANGE RUAS ENTRE 119 E 129, COM APROXIMADAMENTE 8 KM DE EXTENSÃO, E ESTÁ PRÓXIMA AO RIO BAMBU E AO CANAL DA COSTA.</t>
  </si>
  <si>
    <t xml:space="preserve">RUA CECÍLIA ANA FERREIRA </t>
  </si>
  <si>
    <t>RUA 1 EM SÃO JOSÉ</t>
  </si>
  <si>
    <t>AVENIDA PREFEITO IVAN MUNDIN</t>
  </si>
  <si>
    <t>RUA JOSÉ DE SOUZA FERNANDES</t>
  </si>
  <si>
    <t>RUA 43 – TRECHO ENTRE RUA 50 E RUA 62; RUA 42 – TRECHO ENTRE RUA 51 E RUA ELISA VIEIRA VERAS; RUA 41; RUA DA PAZ – TRECHO ENTRE RUA 40 E RUA 41; RUA SANTOS GUEDES – TRECHO ENTRE RUA 40 E RUA 41; RUA 45 – TRECHO ENTRE RUA 40 E RUA 41; RUA 47 – TRECHO ENTRE RUA 40 E RUA 41; RUA CARLOS RIBAS PERDIGÃO – TRECHO ENTRE RUA 40 E RUA 41; RUA PIONEIRO – TRECHO ENTRE RUA 40 E RUA 41; RUA 50 – TRECHO ENTRE RUA 40 E RUA 41; RUA 51 – TRECHO ENTRE RUA 40 E RUA 43; RUA ELISA VIEIRA VERAS – TRECHO ENTRE RUA 40 E RUA 43; RUA ALICE MAXIMINO DE SOUZA – TRECHO ENTRE RUA 40 E RUA 43; RUA 54 – TRECHO ENTRE RUA 40 E RUA 43; RUA 55 – TRECHO ENTRE RUA 40 E RUA 43; RUA JAPIRA SILVA – TRECHO ENTRE RUA 40 E RUA 43; RUA 57 – TRECHO ENTRE RUA 40 E RUA 43; RUA 58 – TRECHO ENTRE RUA 40 E RUA 43; RUA 60 – TRECHO ENTRE RUA 40 E RUA 41; RUA EDUARDO CARVON – TRECHO ENTRE RUA 40 E RUA 41; RUA PROF. CARDOSO MENEZES – TRECHO ENTRE RUA 40 E RUA 41.</t>
  </si>
  <si>
    <t>RJ 106, KM 23</t>
  </si>
  <si>
    <t>AV. PORTINARI E RUA ANDRELINA</t>
  </si>
  <si>
    <t>RUA 40; RUA DA PAZ – TRECHO ENTRE RUA 40 E RUA WALDIR LOPES DUARTE; RUA SANTOS GUEDES – TRECHO ENTRE RUA 40 E RUA WALDIR LOPES DUARTE; RUA 46 – TRECHO ENTRE RUA 40 E RUA WALDIR LOPES DUARTE; RUA 47 – TRECHO ENTRE RUA 40 E RUA WALDIR LOPES DUARTE; RUA DR. AUGUSTO RUSCHI – TRECHO ENTRE RUA DOS COLIBRIS E RUA WALDIR LOPES DUARTE; RUA EMÍLIO GOELDI – TRECHO ENTRE RUA DOS COLIBRIS E RUA WALDIR LOPES DUARTE; RUA DOS COLIBRIS; RUA PROF. CARDOSO MENEZES – TRECHO ENTRE RUA 40 E RUA WALDIR LOPES DUARTE; RUA DAS OLIVEIRAS – TRECHO ENTRE RUA DOS COLIBRIS E RUA WALDIR LOPES DUARTE; RUA JOHN LENNON – TRECHO ENTRE RUA DOS COLIBRIS E RUA WALDIR LOPES DUARTE.</t>
  </si>
  <si>
    <t>ESTRADA BOSQUE FUNDO</t>
  </si>
  <si>
    <t>RODOVIA AMARAL PEIXOTO 106, KM 21</t>
  </si>
  <si>
    <t>AV. DAS ESMERALDAS, RUA CAPITÃO MELLO, RUA DEOCLÉCIO MACHADO, RUA NOVE, RUA VINTE E DOIS, RUA ANTÔNIO JOSÉ RIBEIRO, RUA QUATRO, RUA CINCO, RUA SEM NOME, RUA CORONEL AMARAL, RUA ANTÔNIO MODESTO DE SÁ, RUA SEM IDENTIFICAÇÃO, RUA VINTE E UM, RUA DEZOITO, RUA ANTÔNIO CARLOS JOBIM, RUA UM E AV. DO CANAL</t>
  </si>
  <si>
    <t>019/2025</t>
  </si>
  <si>
    <t>017/2025</t>
  </si>
  <si>
    <t>023/2025</t>
  </si>
  <si>
    <t>052/2025</t>
  </si>
  <si>
    <t>072/2025</t>
  </si>
  <si>
    <t>080/2025</t>
  </si>
  <si>
    <t>081/2025</t>
  </si>
  <si>
    <t>087/2025</t>
  </si>
  <si>
    <t>084/2025</t>
  </si>
  <si>
    <t>088/2025</t>
  </si>
  <si>
    <t>089/2025</t>
  </si>
  <si>
    <t>096/2025</t>
  </si>
  <si>
    <t>090/2025</t>
  </si>
  <si>
    <t>095/2025</t>
  </si>
  <si>
    <t>013/2026</t>
  </si>
  <si>
    <t>074/2025</t>
  </si>
  <si>
    <t>010/2026</t>
  </si>
  <si>
    <t>036/2026</t>
  </si>
  <si>
    <t>045/2026</t>
  </si>
  <si>
    <t>098/2025</t>
  </si>
  <si>
    <t>DIRETORIA DE OPERAÇÕES INTEGRADAS POR BAIRROS</t>
  </si>
  <si>
    <t>RUA TIETÊ, RUA MAUÁ, RUA TAQUARI, RUA 2, RUA 3A, RUA 4, RUA 17, RUA 9B, RUA 9ª, RUA 7, RUA 18B, RUA 13, RUA 14, RUA 15B, RUA 1, RUA 15, RUA 1 (TRECHO 2), RUA 18ª E RUA 23</t>
  </si>
  <si>
    <t>***</t>
  </si>
  <si>
    <t>CONSORCIO MANU MANUELA   CNPJ    50.544.743/0001-09</t>
  </si>
  <si>
    <t>CONTRATAÇÃO DE EMPRESA ESPECIALIZADA PARA EXECUÇÃO DE SERVIÇOS DE PAVIMENTAÇÃO E CALÇAMENTO EM INTERTRAVADOS NO MUNICÍPIO DE MARICÁ.</t>
  </si>
  <si>
    <t>DADOS ATUALIZADOS EM 08/08/2026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</si>
</sst>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21" x14ac:knownFonts="1">
    <font>
      <sz val="12"/>
      <color theme="1"/>
      <name val="Calibri"/>
      <family val="2"/>
      <scheme val="minor"/>
    </font>
    <font>
      <sz val="11"/>
      <color theme="1"/>
      <name val="Calibri"/>
      <family val="2"/>
      <scheme val="minor"/>
    </font>
    <font>
      <b/>
      <sz val="12"/>
      <color theme="1"/>
      <name val="Calibri"/>
      <family val="2"/>
      <scheme val="minor"/>
    </font>
    <font>
      <b/>
      <sz val="12"/>
      <color theme="0"/>
      <name val="Calibri"/>
      <family val="2"/>
      <scheme val="minor"/>
    </font>
    <font>
      <b/>
      <sz val="11"/>
      <color theme="0"/>
      <name val="Calibri"/>
      <family val="2"/>
      <scheme val="minor"/>
    </font>
    <font>
      <b/>
      <sz val="11"/>
      <color theme="1"/>
      <name val="Calibri"/>
      <family val="2"/>
      <scheme val="minor"/>
    </font>
    <font>
      <b/>
      <sz val="16"/>
      <name val="Calibri"/>
      <family val="2"/>
      <scheme val="minor"/>
    </font>
    <font>
      <sz val="11"/>
      <color theme="1"/>
      <name val="Arial"/>
      <family val="2"/>
    </font>
    <font>
      <b/>
      <sz val="11"/>
      <color theme="1"/>
      <name val="Arial"/>
      <family val="2"/>
    </font>
    <font>
      <sz val="12"/>
      <color theme="1"/>
      <name val="Arial"/>
      <family val="2"/>
    </font>
    <font>
      <b/>
      <sz val="11"/>
      <name val="Arial"/>
      <family val="2"/>
    </font>
    <font>
      <sz val="11"/>
      <color theme="0"/>
      <name val="Arial"/>
      <family val="2"/>
    </font>
    <font>
      <b/>
      <sz val="11"/>
      <color theme="0"/>
      <name val="Arial"/>
      <family val="2"/>
    </font>
    <font>
      <sz val="16"/>
      <color theme="0"/>
      <name val="Arial"/>
      <family val="2"/>
    </font>
    <font>
      <sz val="12"/>
      <color theme="1"/>
      <name val="Calibri"/>
      <family val="2"/>
      <scheme val="minor"/>
    </font>
    <font>
      <sz val="12"/>
      <color theme="1"/>
      <name val="Times New Roman"/>
      <family val="1"/>
    </font>
    <font>
      <sz val="12"/>
      <color rgb="FFFF0000"/>
      <name val="Calibri"/>
      <family val="2"/>
      <scheme val="minor"/>
    </font>
    <font>
      <sz val="12"/>
      <name val="Calibri"/>
      <family val="2"/>
      <scheme val="minor"/>
    </font>
    <font>
      <sz val="12"/>
      <name val="Times New Roman"/>
      <family val="1"/>
    </font>
    <font>
      <sz val="22"/>
      <color theme="0"/>
      <name val="Arial"/>
      <family val="2"/>
    </font>
    <font>
      <b/>
      <sz val="12"/>
      <color rgb="FF222222"/>
      <name val="Arial"/>
      <family val="2"/>
    </font>
  </fonts>
  <fills count="8">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70C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thin">
        <color auto="1"/>
      </top>
      <bottom/>
      <diagonal/>
    </border>
  </borders>
  <cellStyleXfs count="5">
    <xf numFmtId="0" fontId="0" fillId="0" borderId="0"/>
    <xf numFmtId="0" fontId="1" fillId="0" borderId="0"/>
    <xf numFmtId="44" fontId="1"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cellStyleXfs>
  <cellXfs count="60">
    <xf numFmtId="0" fontId="0" fillId="0" borderId="0" xfId="0"/>
    <xf numFmtId="0" fontId="2" fillId="0" borderId="0" xfId="0" applyFont="1" applyAlignment="1">
      <alignment vertical="center" wrapText="1"/>
    </xf>
    <xf numFmtId="0" fontId="5" fillId="0" borderId="0" xfId="1" applyFont="1"/>
    <xf numFmtId="0" fontId="1" fillId="0" borderId="0" xfId="1"/>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xf numFmtId="0" fontId="6" fillId="3" borderId="3" xfId="1" applyFont="1" applyFill="1" applyBorder="1" applyAlignment="1">
      <alignment horizontal="right" vertical="center"/>
    </xf>
    <xf numFmtId="49" fontId="4" fillId="2" borderId="1" xfId="1" applyNumberFormat="1" applyFont="1" applyFill="1" applyBorder="1" applyAlignment="1">
      <alignment horizontal="center" vertical="center" wrapText="1"/>
    </xf>
    <xf numFmtId="49" fontId="4" fillId="2" borderId="4" xfId="1" applyNumberFormat="1" applyFont="1" applyFill="1" applyBorder="1" applyAlignment="1">
      <alignment horizontal="center" vertical="center" wrapText="1"/>
    </xf>
    <xf numFmtId="49" fontId="4" fillId="2" borderId="4" xfId="1" applyNumberFormat="1" applyFont="1" applyFill="1" applyBorder="1" applyAlignment="1">
      <alignment horizontal="center" vertical="center"/>
    </xf>
    <xf numFmtId="44" fontId="4" fillId="2" borderId="4" xfId="2" applyFont="1" applyFill="1" applyBorder="1" applyAlignment="1">
      <alignment horizontal="center" vertical="center"/>
    </xf>
    <xf numFmtId="0" fontId="7" fillId="0" borderId="5" xfId="1" applyFont="1" applyBorder="1" applyAlignment="1">
      <alignment horizontal="center" vertical="center"/>
    </xf>
    <xf numFmtId="49" fontId="8" fillId="4" borderId="1" xfId="1" applyNumberFormat="1" applyFont="1" applyFill="1" applyBorder="1" applyAlignment="1">
      <alignment horizontal="center" vertical="center"/>
    </xf>
    <xf numFmtId="0" fontId="8" fillId="4" borderId="1" xfId="1" applyFont="1" applyFill="1" applyBorder="1" applyAlignment="1">
      <alignment horizontal="center" vertical="center"/>
    </xf>
    <xf numFmtId="0" fontId="9" fillId="5" borderId="1" xfId="1" applyFont="1" applyFill="1" applyBorder="1" applyAlignment="1">
      <alignment horizontal="center" vertical="center"/>
    </xf>
    <xf numFmtId="0" fontId="7" fillId="5" borderId="1" xfId="1" applyFont="1" applyFill="1" applyBorder="1" applyAlignment="1">
      <alignment horizontal="center" vertical="center" wrapText="1"/>
    </xf>
    <xf numFmtId="44" fontId="7" fillId="5" borderId="1" xfId="2" applyFont="1" applyFill="1" applyBorder="1" applyAlignment="1">
      <alignment horizontal="center" vertical="center"/>
    </xf>
    <xf numFmtId="0" fontId="9" fillId="0" borderId="1" xfId="1" applyFont="1" applyBorder="1" applyAlignment="1">
      <alignment horizontal="center" vertical="center" wrapText="1"/>
    </xf>
    <xf numFmtId="0" fontId="7" fillId="0" borderId="1" xfId="1" applyFont="1" applyBorder="1" applyAlignment="1">
      <alignment horizontal="center" vertical="center" wrapText="1"/>
    </xf>
    <xf numFmtId="0" fontId="9" fillId="5" borderId="1" xfId="1" applyFont="1" applyFill="1" applyBorder="1" applyAlignment="1">
      <alignment horizontal="center" vertical="center" wrapText="1"/>
    </xf>
    <xf numFmtId="0" fontId="7" fillId="5" borderId="1" xfId="1" applyFont="1" applyFill="1" applyBorder="1" applyAlignment="1">
      <alignment horizontal="center" vertical="center"/>
    </xf>
    <xf numFmtId="44" fontId="7" fillId="0" borderId="1" xfId="2" applyFont="1" applyFill="1" applyBorder="1" applyAlignment="1">
      <alignment horizontal="center" vertical="center"/>
    </xf>
    <xf numFmtId="49" fontId="7" fillId="5" borderId="1" xfId="1" applyNumberFormat="1" applyFont="1" applyFill="1" applyBorder="1" applyAlignment="1">
      <alignment horizontal="center" vertical="center" wrapText="1"/>
    </xf>
    <xf numFmtId="49" fontId="10" fillId="4" borderId="1" xfId="1" applyNumberFormat="1" applyFont="1" applyFill="1" applyBorder="1" applyAlignment="1">
      <alignment horizontal="center" vertical="center" wrapText="1"/>
    </xf>
    <xf numFmtId="44" fontId="7" fillId="6" borderId="1" xfId="2" applyFont="1" applyFill="1" applyBorder="1" applyAlignment="1">
      <alignment horizontal="center" vertical="center"/>
    </xf>
    <xf numFmtId="49" fontId="9" fillId="5" borderId="1" xfId="1" applyNumberFormat="1" applyFont="1" applyFill="1" applyBorder="1" applyAlignment="1">
      <alignment horizontal="center" vertical="center" wrapText="1"/>
    </xf>
    <xf numFmtId="0" fontId="11" fillId="0" borderId="0" xfId="1" applyFont="1" applyAlignment="1">
      <alignment vertical="center"/>
    </xf>
    <xf numFmtId="0" fontId="12" fillId="2" borderId="3" xfId="1" applyFont="1" applyFill="1" applyBorder="1" applyAlignment="1">
      <alignment vertical="center"/>
    </xf>
    <xf numFmtId="0" fontId="12" fillId="2" borderId="3" xfId="1" applyFont="1" applyFill="1" applyBorder="1" applyAlignment="1">
      <alignment horizontal="center" vertical="center"/>
    </xf>
    <xf numFmtId="44" fontId="4" fillId="2" borderId="1" xfId="2" applyFont="1" applyFill="1" applyBorder="1" applyAlignment="1">
      <alignment horizontal="center" vertical="center"/>
    </xf>
    <xf numFmtId="0" fontId="0" fillId="0" borderId="0" xfId="0" applyAlignment="1">
      <alignment horizontal="center" vertical="center"/>
    </xf>
    <xf numFmtId="44" fontId="0" fillId="0" borderId="0" xfId="3" applyFont="1"/>
    <xf numFmtId="14" fontId="0" fillId="0" borderId="0" xfId="0" applyNumberFormat="1"/>
    <xf numFmtId="44" fontId="15" fillId="0" borderId="1" xfId="3" applyFont="1" applyFill="1" applyBorder="1" applyAlignment="1">
      <alignment horizontal="center" vertical="center" wrapText="1"/>
    </xf>
    <xf numFmtId="0" fontId="14" fillId="0" borderId="0" xfId="0" applyFont="1" applyAlignment="1">
      <alignment horizontal="center" vertical="center" wrapText="1"/>
    </xf>
    <xf numFmtId="14" fontId="15" fillId="0" borderId="1" xfId="4" applyNumberFormat="1" applyFont="1" applyFill="1" applyBorder="1" applyAlignment="1" applyProtection="1">
      <alignment horizontal="center" vertical="center" wrapText="1"/>
      <protection locked="0"/>
    </xf>
    <xf numFmtId="14" fontId="15" fillId="0" borderId="1" xfId="3" applyNumberFormat="1" applyFont="1" applyFill="1" applyBorder="1" applyAlignment="1">
      <alignment horizontal="center" vertical="center"/>
    </xf>
    <xf numFmtId="14" fontId="15" fillId="0" borderId="1" xfId="3" applyNumberFormat="1" applyFont="1" applyFill="1" applyBorder="1" applyAlignment="1">
      <alignment horizontal="center" vertical="center" wrapText="1"/>
    </xf>
    <xf numFmtId="0" fontId="0" fillId="0" borderId="0" xfId="0" applyAlignment="1">
      <alignment horizontal="center" wrapText="1"/>
    </xf>
    <xf numFmtId="14" fontId="18" fillId="0" borderId="1" xfId="3" applyNumberFormat="1" applyFont="1" applyFill="1" applyBorder="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vertical="center"/>
    </xf>
    <xf numFmtId="44" fontId="2" fillId="0" borderId="0" xfId="3" applyFont="1" applyAlignment="1">
      <alignment vertical="center" wrapText="1"/>
    </xf>
    <xf numFmtId="0" fontId="15" fillId="0" borderId="1" xfId="0" applyFont="1" applyBorder="1" applyAlignment="1" applyProtection="1">
      <alignment horizontal="center" vertical="center" wrapText="1"/>
      <protection locked="0"/>
    </xf>
    <xf numFmtId="0" fontId="17" fillId="0" borderId="0" xfId="0" applyFont="1" applyAlignment="1">
      <alignment vertical="center" wrapText="1"/>
    </xf>
    <xf numFmtId="14" fontId="13" fillId="7" borderId="8" xfId="0" applyNumberFormat="1" applyFont="1" applyFill="1" applyBorder="1" applyAlignment="1">
      <alignment horizontal="center" vertical="center"/>
    </xf>
    <xf numFmtId="0" fontId="0" fillId="0" borderId="0" xfId="0" applyAlignment="1">
      <alignment vertical="center"/>
    </xf>
    <xf numFmtId="0" fontId="3"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applyAlignment="1">
      <alignment horizontal="center" vertical="center" wrapText="1"/>
    </xf>
    <xf numFmtId="10" fontId="15" fillId="0" borderId="1" xfId="4" applyNumberFormat="1" applyFont="1" applyFill="1" applyBorder="1" applyAlignment="1" applyProtection="1">
      <alignment horizontal="center" vertical="center" wrapText="1"/>
      <protection locked="0"/>
    </xf>
    <xf numFmtId="0" fontId="19" fillId="7" borderId="6" xfId="0" applyFont="1" applyFill="1" applyBorder="1" applyAlignment="1">
      <alignment horizontal="center" vertical="center"/>
    </xf>
    <xf numFmtId="0" fontId="19" fillId="7" borderId="9" xfId="0" applyFont="1" applyFill="1" applyBorder="1" applyAlignment="1">
      <alignment horizontal="center" vertical="center"/>
    </xf>
    <xf numFmtId="0" fontId="19" fillId="7" borderId="7" xfId="0" applyFont="1" applyFill="1" applyBorder="1" applyAlignment="1">
      <alignment horizontal="center" vertical="center"/>
    </xf>
    <xf numFmtId="0" fontId="20" fillId="0" borderId="10" xfId="0" applyFont="1" applyBorder="1" applyAlignment="1">
      <alignment horizontal="left" vertical="top" wrapText="1"/>
    </xf>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cellXfs>
  <cellStyles count="5">
    <cellStyle name="Moeda" xfId="3" builtinId="4"/>
    <cellStyle name="Moeda 2" xfId="2"/>
    <cellStyle name="Normal" xfId="0" builtinId="0"/>
    <cellStyle name="Normal 2" xfId="1"/>
    <cellStyle name="Porcentagem" xfId="4"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43294</xdr:colOff>
      <xdr:row>0</xdr:row>
      <xdr:rowOff>17317</xdr:rowOff>
    </xdr:from>
    <xdr:ext cx="3732069" cy="1246909"/>
    <xdr:pic>
      <xdr:nvPicPr>
        <xdr:cNvPr id="2" name="Imagem 1">
          <a:extLst>
            <a:ext uri="{FF2B5EF4-FFF2-40B4-BE49-F238E27FC236}">
              <a16:creationId xmlns:a16="http://schemas.microsoft.com/office/drawing/2014/main" id="{C772E85B-EDB5-41B3-9BE8-C075B06438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94" y="17317"/>
          <a:ext cx="3732069" cy="1246909"/>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showGridLines="0" tabSelected="1" view="pageBreakPreview" zoomScale="80" zoomScaleNormal="55" zoomScaleSheetLayoutView="80" workbookViewId="0">
      <pane xSplit="3" ySplit="2" topLeftCell="D3" activePane="bottomRight" state="frozen"/>
      <selection pane="topRight" activeCell="D1" sqref="D1"/>
      <selection pane="bottomLeft" activeCell="A3" sqref="A3"/>
      <selection pane="bottomRight" activeCell="A30" sqref="A30:O30"/>
    </sheetView>
  </sheetViews>
  <sheetFormatPr defaultRowHeight="15.75" x14ac:dyDescent="0.25"/>
  <cols>
    <col min="1" max="2" width="25.75" customWidth="1"/>
    <col min="3" max="3" width="47" style="30" customWidth="1"/>
    <col min="4" max="4" width="69.75" style="30" customWidth="1"/>
    <col min="5" max="6" width="42.75" style="30" customWidth="1"/>
    <col min="7" max="7" width="34.125" customWidth="1"/>
    <col min="8" max="8" width="25.625" customWidth="1"/>
    <col min="9" max="9" width="27.25" customWidth="1"/>
    <col min="10" max="11" width="21.5" customWidth="1"/>
    <col min="12" max="12" width="18" customWidth="1"/>
    <col min="13" max="13" width="19.5" customWidth="1"/>
    <col min="14" max="14" width="22.25" customWidth="1"/>
    <col min="15" max="15" width="27.125" customWidth="1"/>
    <col min="16" max="16" width="26.75" style="38" customWidth="1"/>
    <col min="17" max="17" width="19.125" style="31" customWidth="1"/>
    <col min="18" max="18" width="11.75" customWidth="1"/>
  </cols>
  <sheetData>
    <row r="1" spans="1:17" ht="103.5" customHeight="1" x14ac:dyDescent="0.25">
      <c r="A1" s="54" t="s">
        <v>252</v>
      </c>
      <c r="B1" s="55"/>
      <c r="C1" s="56"/>
      <c r="D1" s="56"/>
      <c r="E1" s="56"/>
      <c r="F1" s="56"/>
      <c r="G1" s="56"/>
      <c r="H1" s="56"/>
      <c r="I1" s="56"/>
      <c r="J1" s="56"/>
      <c r="K1" s="56"/>
      <c r="L1" s="56"/>
      <c r="M1" s="56"/>
      <c r="N1" s="56"/>
      <c r="O1" s="48"/>
      <c r="P1" s="40"/>
    </row>
    <row r="2" spans="1:17" s="1" customFormat="1" ht="78" customHeight="1" x14ac:dyDescent="0.25">
      <c r="A2" s="50" t="s">
        <v>104</v>
      </c>
      <c r="B2" s="50" t="s">
        <v>95</v>
      </c>
      <c r="C2" s="50" t="s">
        <v>105</v>
      </c>
      <c r="D2" s="50" t="s">
        <v>100</v>
      </c>
      <c r="E2" s="50" t="s">
        <v>102</v>
      </c>
      <c r="F2" s="50" t="s">
        <v>101</v>
      </c>
      <c r="G2" s="50" t="s">
        <v>103</v>
      </c>
      <c r="H2" s="50" t="s">
        <v>94</v>
      </c>
      <c r="I2" s="50" t="s">
        <v>96</v>
      </c>
      <c r="J2" s="50" t="s">
        <v>106</v>
      </c>
      <c r="K2" s="50" t="s">
        <v>107</v>
      </c>
      <c r="L2" s="50" t="s">
        <v>97</v>
      </c>
      <c r="M2" s="50" t="s">
        <v>98</v>
      </c>
      <c r="N2" s="50" t="s">
        <v>99</v>
      </c>
      <c r="O2" s="50" t="s">
        <v>0</v>
      </c>
      <c r="P2" s="41"/>
      <c r="Q2" s="45"/>
    </row>
    <row r="3" spans="1:17" ht="45" customHeight="1" x14ac:dyDescent="0.25">
      <c r="A3" s="51" t="s">
        <v>138</v>
      </c>
      <c r="B3" s="51" t="s">
        <v>108</v>
      </c>
      <c r="C3" s="46" t="s">
        <v>141</v>
      </c>
      <c r="D3" s="46" t="s">
        <v>167</v>
      </c>
      <c r="E3" s="46" t="s">
        <v>167</v>
      </c>
      <c r="F3" s="46" t="s">
        <v>167</v>
      </c>
      <c r="G3" s="46" t="s">
        <v>183</v>
      </c>
      <c r="H3" s="33">
        <v>11181208.26</v>
      </c>
      <c r="I3" s="33">
        <v>8402958.9100000001</v>
      </c>
      <c r="J3" s="35">
        <v>45112</v>
      </c>
      <c r="K3" s="35" t="s">
        <v>254</v>
      </c>
      <c r="L3" s="36">
        <v>45497</v>
      </c>
      <c r="M3" s="36">
        <v>46270</v>
      </c>
      <c r="N3" s="53">
        <f>I3/H3</f>
        <v>0.75152512274196748</v>
      </c>
      <c r="O3" s="46" t="s">
        <v>204</v>
      </c>
      <c r="P3" s="40"/>
    </row>
    <row r="4" spans="1:17" ht="45" customHeight="1" x14ac:dyDescent="0.25">
      <c r="A4" s="52" t="s">
        <v>232</v>
      </c>
      <c r="B4" s="51" t="s">
        <v>109</v>
      </c>
      <c r="C4" s="46" t="s">
        <v>142</v>
      </c>
      <c r="D4" s="46" t="s">
        <v>168</v>
      </c>
      <c r="E4" s="46" t="s">
        <v>168</v>
      </c>
      <c r="F4" s="46" t="s">
        <v>168</v>
      </c>
      <c r="G4" s="46" t="s">
        <v>184</v>
      </c>
      <c r="H4" s="33">
        <v>73861520</v>
      </c>
      <c r="I4" s="33">
        <v>7386152</v>
      </c>
      <c r="J4" s="35">
        <v>45715</v>
      </c>
      <c r="K4" s="35" t="s">
        <v>254</v>
      </c>
      <c r="L4" s="36">
        <v>46261</v>
      </c>
      <c r="M4" s="36">
        <v>46261</v>
      </c>
      <c r="N4" s="53">
        <f t="shared" ref="N4:N29" si="0">I4/H4</f>
        <v>0.1</v>
      </c>
      <c r="O4" s="46" t="s">
        <v>204</v>
      </c>
      <c r="P4" s="44"/>
    </row>
    <row r="5" spans="1:17" ht="60" customHeight="1" x14ac:dyDescent="0.25">
      <c r="A5" s="52" t="s">
        <v>233</v>
      </c>
      <c r="B5" s="51" t="s">
        <v>110</v>
      </c>
      <c r="C5" s="46" t="s">
        <v>143</v>
      </c>
      <c r="D5" s="46" t="s">
        <v>216</v>
      </c>
      <c r="E5" s="46" t="s">
        <v>205</v>
      </c>
      <c r="F5" s="46" t="s">
        <v>169</v>
      </c>
      <c r="G5" s="46" t="s">
        <v>185</v>
      </c>
      <c r="H5" s="33">
        <v>3135743.25</v>
      </c>
      <c r="I5" s="33">
        <v>3133666.61</v>
      </c>
      <c r="J5" s="35">
        <v>45726</v>
      </c>
      <c r="K5" s="35" t="s">
        <v>254</v>
      </c>
      <c r="L5" s="36">
        <v>46122</v>
      </c>
      <c r="M5" s="36">
        <v>46254</v>
      </c>
      <c r="N5" s="53">
        <f t="shared" si="0"/>
        <v>0.99933775190299778</v>
      </c>
      <c r="O5" s="46" t="s">
        <v>204</v>
      </c>
    </row>
    <row r="6" spans="1:17" ht="75" customHeight="1" x14ac:dyDescent="0.25">
      <c r="A6" s="52" t="s">
        <v>234</v>
      </c>
      <c r="B6" s="52" t="s">
        <v>111</v>
      </c>
      <c r="C6" s="46" t="s">
        <v>144</v>
      </c>
      <c r="D6" s="46" t="s">
        <v>218</v>
      </c>
      <c r="E6" s="46" t="s">
        <v>206</v>
      </c>
      <c r="F6" s="46" t="s">
        <v>217</v>
      </c>
      <c r="G6" s="46" t="s">
        <v>186</v>
      </c>
      <c r="H6" s="33">
        <v>1489211.79</v>
      </c>
      <c r="I6" s="33">
        <v>1422585.65</v>
      </c>
      <c r="J6" s="35">
        <v>45727</v>
      </c>
      <c r="K6" s="35" t="s">
        <v>254</v>
      </c>
      <c r="L6" s="36">
        <v>46040</v>
      </c>
      <c r="M6" s="36">
        <v>46276</v>
      </c>
      <c r="N6" s="53">
        <f t="shared" si="0"/>
        <v>0.95526080276331948</v>
      </c>
      <c r="O6" s="46" t="s">
        <v>204</v>
      </c>
      <c r="P6" s="42"/>
    </row>
    <row r="7" spans="1:17" ht="45" customHeight="1" x14ac:dyDescent="0.25">
      <c r="A7" s="52" t="s">
        <v>235</v>
      </c>
      <c r="B7" s="51" t="s">
        <v>112</v>
      </c>
      <c r="C7" s="46" t="s">
        <v>145</v>
      </c>
      <c r="D7" s="46" t="s">
        <v>167</v>
      </c>
      <c r="E7" s="46" t="s">
        <v>167</v>
      </c>
      <c r="F7" s="46" t="s">
        <v>167</v>
      </c>
      <c r="G7" s="46" t="s">
        <v>187</v>
      </c>
      <c r="H7" s="33">
        <v>910022</v>
      </c>
      <c r="I7" s="33">
        <v>343765</v>
      </c>
      <c r="J7" s="35">
        <v>45826</v>
      </c>
      <c r="K7" s="35" t="s">
        <v>254</v>
      </c>
      <c r="L7" s="39">
        <v>46191</v>
      </c>
      <c r="M7" s="36">
        <v>46191</v>
      </c>
      <c r="N7" s="53">
        <f t="shared" si="0"/>
        <v>0.37775460373485475</v>
      </c>
      <c r="O7" s="46" t="s">
        <v>204</v>
      </c>
      <c r="P7" s="40"/>
    </row>
    <row r="8" spans="1:17" ht="75" customHeight="1" x14ac:dyDescent="0.25">
      <c r="A8" s="51" t="s">
        <v>139</v>
      </c>
      <c r="B8" s="51" t="s">
        <v>113</v>
      </c>
      <c r="C8" s="46" t="s">
        <v>146</v>
      </c>
      <c r="D8" s="46" t="s">
        <v>167</v>
      </c>
      <c r="E8" s="46" t="s">
        <v>167</v>
      </c>
      <c r="F8" s="46" t="s">
        <v>167</v>
      </c>
      <c r="G8" s="46" t="s">
        <v>183</v>
      </c>
      <c r="H8" s="33">
        <v>22677746.289999999</v>
      </c>
      <c r="I8" s="33">
        <v>18453179.899999999</v>
      </c>
      <c r="J8" s="35">
        <v>45231</v>
      </c>
      <c r="K8" s="35" t="s">
        <v>254</v>
      </c>
      <c r="L8" s="36">
        <v>46322</v>
      </c>
      <c r="M8" s="36">
        <v>46322</v>
      </c>
      <c r="N8" s="53">
        <f t="shared" si="0"/>
        <v>0.81371312933936168</v>
      </c>
      <c r="O8" s="46" t="s">
        <v>204</v>
      </c>
    </row>
    <row r="9" spans="1:17" ht="60" customHeight="1" x14ac:dyDescent="0.25">
      <c r="A9" s="52" t="s">
        <v>236</v>
      </c>
      <c r="B9" s="51" t="s">
        <v>114</v>
      </c>
      <c r="C9" s="46" t="s">
        <v>147</v>
      </c>
      <c r="D9" s="46" t="s">
        <v>219</v>
      </c>
      <c r="E9" s="46" t="s">
        <v>207</v>
      </c>
      <c r="F9" s="46" t="s">
        <v>170</v>
      </c>
      <c r="G9" s="46" t="s">
        <v>185</v>
      </c>
      <c r="H9" s="33">
        <v>1709164.76</v>
      </c>
      <c r="I9" s="33">
        <v>1275841.1000000001</v>
      </c>
      <c r="J9" s="35">
        <v>45911</v>
      </c>
      <c r="K9" s="35" t="s">
        <v>254</v>
      </c>
      <c r="L9" s="36">
        <v>46306</v>
      </c>
      <c r="M9" s="36">
        <v>46364</v>
      </c>
      <c r="N9" s="53">
        <f t="shared" si="0"/>
        <v>0.74647051580913715</v>
      </c>
      <c r="O9" s="46" t="s">
        <v>204</v>
      </c>
      <c r="P9" s="43"/>
    </row>
    <row r="10" spans="1:17" ht="60" customHeight="1" x14ac:dyDescent="0.25">
      <c r="A10" s="52" t="s">
        <v>237</v>
      </c>
      <c r="B10" s="51" t="s">
        <v>115</v>
      </c>
      <c r="C10" s="46" t="s">
        <v>148</v>
      </c>
      <c r="D10" s="46" t="s">
        <v>220</v>
      </c>
      <c r="E10" s="46" t="s">
        <v>208</v>
      </c>
      <c r="F10" s="46" t="s">
        <v>171</v>
      </c>
      <c r="G10" s="46" t="s">
        <v>188</v>
      </c>
      <c r="H10" s="33">
        <v>21449999.989999998</v>
      </c>
      <c r="I10" s="33">
        <v>7146827.4000000004</v>
      </c>
      <c r="J10" s="37">
        <v>45944</v>
      </c>
      <c r="K10" s="37" t="s">
        <v>254</v>
      </c>
      <c r="L10" s="37">
        <v>46309</v>
      </c>
      <c r="M10" s="37">
        <v>46431</v>
      </c>
      <c r="N10" s="53">
        <f t="shared" si="0"/>
        <v>0.33318542672875784</v>
      </c>
      <c r="O10" s="46" t="s">
        <v>204</v>
      </c>
      <c r="P10" s="43"/>
    </row>
    <row r="11" spans="1:17" ht="60" customHeight="1" x14ac:dyDescent="0.25">
      <c r="A11" s="52" t="s">
        <v>238</v>
      </c>
      <c r="B11" s="51" t="s">
        <v>116</v>
      </c>
      <c r="C11" s="46" t="s">
        <v>149</v>
      </c>
      <c r="D11" s="46" t="s">
        <v>221</v>
      </c>
      <c r="E11" s="46" t="s">
        <v>207</v>
      </c>
      <c r="F11" s="46" t="s">
        <v>172</v>
      </c>
      <c r="G11" s="46" t="s">
        <v>185</v>
      </c>
      <c r="H11" s="33">
        <v>1857047.12</v>
      </c>
      <c r="I11" s="33">
        <v>1152509.58</v>
      </c>
      <c r="J11" s="37">
        <v>45944</v>
      </c>
      <c r="K11" s="37" t="s">
        <v>254</v>
      </c>
      <c r="L11" s="37">
        <v>46126</v>
      </c>
      <c r="M11" s="37">
        <v>46302</v>
      </c>
      <c r="N11" s="53">
        <f t="shared" si="0"/>
        <v>0.62061407467140628</v>
      </c>
      <c r="O11" s="46" t="s">
        <v>204</v>
      </c>
      <c r="P11" s="43"/>
    </row>
    <row r="12" spans="1:17" ht="45" customHeight="1" x14ac:dyDescent="0.25">
      <c r="A12" s="52" t="s">
        <v>239</v>
      </c>
      <c r="B12" s="52" t="s">
        <v>117</v>
      </c>
      <c r="C12" s="46" t="s">
        <v>150</v>
      </c>
      <c r="D12" s="46" t="s">
        <v>222</v>
      </c>
      <c r="E12" s="46" t="s">
        <v>209</v>
      </c>
      <c r="F12" s="46" t="s">
        <v>173</v>
      </c>
      <c r="G12" s="46" t="s">
        <v>189</v>
      </c>
      <c r="H12" s="33">
        <v>4252683.22</v>
      </c>
      <c r="I12" s="33">
        <v>972426.35</v>
      </c>
      <c r="J12" s="37">
        <v>45951</v>
      </c>
      <c r="K12" s="37" t="s">
        <v>254</v>
      </c>
      <c r="L12" s="37">
        <v>46194</v>
      </c>
      <c r="M12" s="37">
        <v>46310</v>
      </c>
      <c r="N12" s="53">
        <f t="shared" si="0"/>
        <v>0.22866183529183723</v>
      </c>
      <c r="O12" s="46" t="s">
        <v>204</v>
      </c>
      <c r="P12" s="43"/>
    </row>
    <row r="13" spans="1:17" ht="75" customHeight="1" x14ac:dyDescent="0.25">
      <c r="A13" s="52" t="s">
        <v>240</v>
      </c>
      <c r="B13" s="51" t="s">
        <v>118</v>
      </c>
      <c r="C13" s="46" t="s">
        <v>256</v>
      </c>
      <c r="D13" s="46" t="s">
        <v>167</v>
      </c>
      <c r="E13" s="46" t="s">
        <v>167</v>
      </c>
      <c r="F13" s="46" t="s">
        <v>167</v>
      </c>
      <c r="G13" s="46" t="s">
        <v>190</v>
      </c>
      <c r="H13" s="33">
        <v>22504451.109999999</v>
      </c>
      <c r="I13" s="33">
        <v>6099589.9000000004</v>
      </c>
      <c r="J13" s="37">
        <v>45938</v>
      </c>
      <c r="K13" s="37" t="s">
        <v>254</v>
      </c>
      <c r="L13" s="37">
        <v>46120</v>
      </c>
      <c r="M13" s="37">
        <v>46294</v>
      </c>
      <c r="N13" s="53">
        <f t="shared" si="0"/>
        <v>0.2710392655295471</v>
      </c>
      <c r="O13" s="46" t="s">
        <v>204</v>
      </c>
      <c r="P13" s="43"/>
    </row>
    <row r="14" spans="1:17" ht="75" customHeight="1" x14ac:dyDescent="0.25">
      <c r="A14" s="52" t="s">
        <v>241</v>
      </c>
      <c r="B14" s="51" t="s">
        <v>119</v>
      </c>
      <c r="C14" s="46" t="s">
        <v>151</v>
      </c>
      <c r="D14" s="46" t="s">
        <v>223</v>
      </c>
      <c r="E14" s="46" t="s">
        <v>210</v>
      </c>
      <c r="F14" s="46" t="s">
        <v>174</v>
      </c>
      <c r="G14" s="46" t="s">
        <v>191</v>
      </c>
      <c r="H14" s="33">
        <f>5231104.9+388657.18</f>
        <v>5619762.0800000001</v>
      </c>
      <c r="I14" s="33">
        <v>1936796.35</v>
      </c>
      <c r="J14" s="37">
        <v>45950</v>
      </c>
      <c r="K14" s="37" t="s">
        <v>254</v>
      </c>
      <c r="L14" s="37">
        <v>46162</v>
      </c>
      <c r="M14" s="37">
        <v>46308</v>
      </c>
      <c r="N14" s="53">
        <f t="shared" si="0"/>
        <v>0.34464027523385832</v>
      </c>
      <c r="O14" s="46" t="s">
        <v>204</v>
      </c>
      <c r="P14" s="43"/>
    </row>
    <row r="15" spans="1:17" ht="45" customHeight="1" x14ac:dyDescent="0.25">
      <c r="A15" s="52" t="s">
        <v>242</v>
      </c>
      <c r="B15" s="51" t="s">
        <v>120</v>
      </c>
      <c r="C15" s="46" t="s">
        <v>152</v>
      </c>
      <c r="D15" s="46" t="s">
        <v>224</v>
      </c>
      <c r="E15" s="46" t="s">
        <v>211</v>
      </c>
      <c r="F15" s="46" t="s">
        <v>175</v>
      </c>
      <c r="G15" s="46" t="s">
        <v>192</v>
      </c>
      <c r="H15" s="33">
        <v>4082073.95</v>
      </c>
      <c r="I15" s="33">
        <v>884457.41</v>
      </c>
      <c r="J15" s="37">
        <v>45958</v>
      </c>
      <c r="K15" s="37" t="s">
        <v>254</v>
      </c>
      <c r="L15" s="37">
        <v>46262</v>
      </c>
      <c r="M15" s="37">
        <v>46310</v>
      </c>
      <c r="N15" s="53">
        <f t="shared" si="0"/>
        <v>0.21666863972417746</v>
      </c>
      <c r="O15" s="46" t="s">
        <v>204</v>
      </c>
      <c r="P15" s="43"/>
    </row>
    <row r="16" spans="1:17" ht="255" customHeight="1" x14ac:dyDescent="0.25">
      <c r="A16" s="52" t="s">
        <v>140</v>
      </c>
      <c r="B16" s="52" t="s">
        <v>121</v>
      </c>
      <c r="C16" s="46" t="s">
        <v>153</v>
      </c>
      <c r="D16" s="46" t="s">
        <v>225</v>
      </c>
      <c r="E16" s="46" t="s">
        <v>212</v>
      </c>
      <c r="F16" s="46" t="s">
        <v>176</v>
      </c>
      <c r="G16" s="46" t="s">
        <v>193</v>
      </c>
      <c r="H16" s="33">
        <v>86127767.689999998</v>
      </c>
      <c r="I16" s="33">
        <v>9362017.6500000004</v>
      </c>
      <c r="J16" s="37">
        <v>45995</v>
      </c>
      <c r="K16" s="37" t="s">
        <v>254</v>
      </c>
      <c r="L16" s="37">
        <v>46725</v>
      </c>
      <c r="M16" s="37">
        <v>46907</v>
      </c>
      <c r="N16" s="53">
        <f t="shared" si="0"/>
        <v>0.10869917915087206</v>
      </c>
      <c r="O16" s="46" t="s">
        <v>204</v>
      </c>
      <c r="P16" s="43"/>
    </row>
    <row r="17" spans="1:16" ht="180" customHeight="1" x14ac:dyDescent="0.25">
      <c r="A17" s="52" t="s">
        <v>251</v>
      </c>
      <c r="B17" s="51" t="s">
        <v>121</v>
      </c>
      <c r="C17" s="46" t="s">
        <v>154</v>
      </c>
      <c r="D17" s="46" t="s">
        <v>228</v>
      </c>
      <c r="E17" s="46" t="s">
        <v>212</v>
      </c>
      <c r="F17" s="46" t="s">
        <v>176</v>
      </c>
      <c r="G17" s="46" t="s">
        <v>194</v>
      </c>
      <c r="H17" s="33">
        <v>79365616.549999997</v>
      </c>
      <c r="I17" s="33">
        <v>6384460.29</v>
      </c>
      <c r="J17" s="37">
        <v>46002</v>
      </c>
      <c r="K17" s="37" t="s">
        <v>254</v>
      </c>
      <c r="L17" s="37">
        <v>46732</v>
      </c>
      <c r="M17" s="37">
        <v>46912</v>
      </c>
      <c r="N17" s="53">
        <f t="shared" si="0"/>
        <v>8.044365516870669E-2</v>
      </c>
      <c r="O17" s="46" t="s">
        <v>204</v>
      </c>
      <c r="P17" s="43"/>
    </row>
    <row r="18" spans="1:16" ht="90" customHeight="1" x14ac:dyDescent="0.25">
      <c r="A18" s="52" t="s">
        <v>243</v>
      </c>
      <c r="B18" s="51" t="s">
        <v>122</v>
      </c>
      <c r="C18" s="46" t="s">
        <v>155</v>
      </c>
      <c r="D18" s="46" t="s">
        <v>231</v>
      </c>
      <c r="E18" s="46" t="s">
        <v>213</v>
      </c>
      <c r="F18" s="46" t="s">
        <v>177</v>
      </c>
      <c r="G18" s="46" t="s">
        <v>195</v>
      </c>
      <c r="H18" s="33">
        <v>37751457.189999998</v>
      </c>
      <c r="I18" s="33">
        <v>445885.41</v>
      </c>
      <c r="J18" s="37">
        <v>45992</v>
      </c>
      <c r="K18" s="37" t="s">
        <v>254</v>
      </c>
      <c r="L18" s="37">
        <v>46357</v>
      </c>
      <c r="M18" s="37">
        <v>46517</v>
      </c>
      <c r="N18" s="53">
        <f t="shared" si="0"/>
        <v>1.1811078119604633E-2</v>
      </c>
      <c r="O18" s="46" t="s">
        <v>204</v>
      </c>
      <c r="P18" s="43"/>
    </row>
    <row r="19" spans="1:16" ht="45" customHeight="1" x14ac:dyDescent="0.25">
      <c r="A19" s="52" t="s">
        <v>244</v>
      </c>
      <c r="B19" s="51" t="s">
        <v>123</v>
      </c>
      <c r="C19" s="46" t="s">
        <v>156</v>
      </c>
      <c r="D19" s="46" t="s">
        <v>226</v>
      </c>
      <c r="E19" s="46" t="s">
        <v>214</v>
      </c>
      <c r="F19" s="46" t="s">
        <v>178</v>
      </c>
      <c r="G19" s="46" t="s">
        <v>255</v>
      </c>
      <c r="H19" s="33">
        <v>3080537</v>
      </c>
      <c r="I19" s="33">
        <v>854560.97</v>
      </c>
      <c r="J19" s="37">
        <v>45996</v>
      </c>
      <c r="K19" s="37" t="s">
        <v>254</v>
      </c>
      <c r="L19" s="37">
        <v>46208</v>
      </c>
      <c r="M19" s="37">
        <v>46353</v>
      </c>
      <c r="N19" s="53">
        <f t="shared" si="0"/>
        <v>0.2774064943871799</v>
      </c>
      <c r="O19" s="46" t="s">
        <v>204</v>
      </c>
      <c r="P19" s="43"/>
    </row>
    <row r="20" spans="1:16" ht="60" customHeight="1" x14ac:dyDescent="0.25">
      <c r="A20" s="52" t="s">
        <v>245</v>
      </c>
      <c r="B20" s="52" t="s">
        <v>124</v>
      </c>
      <c r="C20" s="46" t="s">
        <v>157</v>
      </c>
      <c r="D20" s="46" t="s">
        <v>253</v>
      </c>
      <c r="E20" s="46" t="s">
        <v>207</v>
      </c>
      <c r="F20" s="46" t="s">
        <v>179</v>
      </c>
      <c r="G20" s="46" t="s">
        <v>196</v>
      </c>
      <c r="H20" s="33">
        <v>41989817.079999998</v>
      </c>
      <c r="I20" s="33">
        <v>1495111.59</v>
      </c>
      <c r="J20" s="37">
        <v>45994</v>
      </c>
      <c r="K20" s="37" t="s">
        <v>254</v>
      </c>
      <c r="L20" s="37">
        <v>46359</v>
      </c>
      <c r="M20" s="37">
        <v>46479</v>
      </c>
      <c r="N20" s="53">
        <f t="shared" si="0"/>
        <v>3.560652781962536E-2</v>
      </c>
      <c r="O20" s="46" t="s">
        <v>204</v>
      </c>
      <c r="P20" s="43"/>
    </row>
    <row r="21" spans="1:16" ht="45" customHeight="1" x14ac:dyDescent="0.25">
      <c r="A21" s="51" t="s">
        <v>134</v>
      </c>
      <c r="B21" s="51" t="s">
        <v>125</v>
      </c>
      <c r="C21" s="46" t="s">
        <v>158</v>
      </c>
      <c r="D21" s="46" t="s">
        <v>227</v>
      </c>
      <c r="E21" s="46" t="s">
        <v>215</v>
      </c>
      <c r="F21" s="46" t="s">
        <v>180</v>
      </c>
      <c r="G21" s="46" t="s">
        <v>197</v>
      </c>
      <c r="H21" s="33">
        <v>44451366.359999999</v>
      </c>
      <c r="I21" s="33">
        <v>294502.57</v>
      </c>
      <c r="J21" s="37">
        <v>46015</v>
      </c>
      <c r="K21" s="37" t="s">
        <v>254</v>
      </c>
      <c r="L21" s="37">
        <v>46380</v>
      </c>
      <c r="M21" s="37">
        <v>46495</v>
      </c>
      <c r="N21" s="53">
        <f t="shared" si="0"/>
        <v>6.6252759839799001E-3</v>
      </c>
      <c r="O21" s="46" t="s">
        <v>204</v>
      </c>
      <c r="P21" s="43"/>
    </row>
    <row r="22" spans="1:16" ht="75" customHeight="1" x14ac:dyDescent="0.25">
      <c r="A22" s="51" t="s">
        <v>135</v>
      </c>
      <c r="B22" s="51" t="s">
        <v>126</v>
      </c>
      <c r="C22" s="46" t="s">
        <v>159</v>
      </c>
      <c r="D22" s="46" t="s">
        <v>167</v>
      </c>
      <c r="E22" s="46" t="s">
        <v>167</v>
      </c>
      <c r="F22" s="46" t="s">
        <v>167</v>
      </c>
      <c r="G22" s="46" t="s">
        <v>198</v>
      </c>
      <c r="H22" s="33">
        <v>32116141.640000001</v>
      </c>
      <c r="I22" s="33">
        <v>6733411.9199999999</v>
      </c>
      <c r="J22" s="37">
        <v>46034</v>
      </c>
      <c r="K22" s="37" t="s">
        <v>254</v>
      </c>
      <c r="L22" s="37">
        <v>46399</v>
      </c>
      <c r="M22" s="37">
        <v>46399</v>
      </c>
      <c r="N22" s="53">
        <f t="shared" si="0"/>
        <v>0.20965818358496938</v>
      </c>
      <c r="O22" s="46" t="s">
        <v>204</v>
      </c>
      <c r="P22" s="43"/>
    </row>
    <row r="23" spans="1:16" ht="75" customHeight="1" x14ac:dyDescent="0.25">
      <c r="A23" s="52" t="s">
        <v>136</v>
      </c>
      <c r="B23" s="52" t="s">
        <v>127</v>
      </c>
      <c r="C23" s="46" t="s">
        <v>160</v>
      </c>
      <c r="D23" s="46" t="s">
        <v>167</v>
      </c>
      <c r="E23" s="46" t="s">
        <v>167</v>
      </c>
      <c r="F23" s="46" t="s">
        <v>167</v>
      </c>
      <c r="G23" s="46" t="s">
        <v>183</v>
      </c>
      <c r="H23" s="33">
        <v>33881107.340000004</v>
      </c>
      <c r="I23" s="33">
        <v>7733265.9199999999</v>
      </c>
      <c r="J23" s="37">
        <v>46029</v>
      </c>
      <c r="K23" s="37" t="s">
        <v>254</v>
      </c>
      <c r="L23" s="37">
        <v>46029</v>
      </c>
      <c r="M23" s="37">
        <v>46029</v>
      </c>
      <c r="N23" s="53">
        <f t="shared" si="0"/>
        <v>0.22824714205459612</v>
      </c>
      <c r="O23" s="46" t="s">
        <v>204</v>
      </c>
      <c r="P23" s="43"/>
    </row>
    <row r="24" spans="1:16" ht="60" customHeight="1" x14ac:dyDescent="0.25">
      <c r="A24" s="52" t="s">
        <v>137</v>
      </c>
      <c r="B24" s="52" t="s">
        <v>128</v>
      </c>
      <c r="C24" s="46" t="s">
        <v>161</v>
      </c>
      <c r="D24" s="46" t="s">
        <v>229</v>
      </c>
      <c r="E24" s="46" t="s">
        <v>207</v>
      </c>
      <c r="F24" s="46" t="s">
        <v>181</v>
      </c>
      <c r="G24" s="46" t="s">
        <v>185</v>
      </c>
      <c r="H24" s="33">
        <v>973691.76</v>
      </c>
      <c r="I24" s="33">
        <v>108618.3</v>
      </c>
      <c r="J24" s="37">
        <v>46050</v>
      </c>
      <c r="K24" s="37" t="s">
        <v>254</v>
      </c>
      <c r="L24" s="37">
        <v>46262</v>
      </c>
      <c r="M24" s="37">
        <v>46408</v>
      </c>
      <c r="N24" s="53">
        <f t="shared" si="0"/>
        <v>0.11155306480153432</v>
      </c>
      <c r="O24" s="46" t="s">
        <v>204</v>
      </c>
      <c r="P24" s="43"/>
    </row>
    <row r="25" spans="1:16" ht="60" customHeight="1" x14ac:dyDescent="0.25">
      <c r="A25" s="52" t="s">
        <v>246</v>
      </c>
      <c r="B25" s="52" t="s">
        <v>129</v>
      </c>
      <c r="C25" s="46" t="s">
        <v>162</v>
      </c>
      <c r="D25" s="46" t="s">
        <v>167</v>
      </c>
      <c r="E25" s="46" t="s">
        <v>167</v>
      </c>
      <c r="F25" s="46" t="s">
        <v>167</v>
      </c>
      <c r="G25" s="46" t="s">
        <v>199</v>
      </c>
      <c r="H25" s="33">
        <v>100472437.63</v>
      </c>
      <c r="I25" s="33">
        <v>21225279</v>
      </c>
      <c r="J25" s="37">
        <v>46050</v>
      </c>
      <c r="K25" s="37" t="s">
        <v>254</v>
      </c>
      <c r="L25" s="37">
        <v>46415</v>
      </c>
      <c r="M25" s="37">
        <v>46533</v>
      </c>
      <c r="N25" s="53">
        <f t="shared" si="0"/>
        <v>0.21125474309844314</v>
      </c>
      <c r="O25" s="46" t="s">
        <v>204</v>
      </c>
      <c r="P25" s="43"/>
    </row>
    <row r="26" spans="1:16" ht="135" customHeight="1" x14ac:dyDescent="0.25">
      <c r="A26" s="52" t="s">
        <v>247</v>
      </c>
      <c r="B26" s="52" t="s">
        <v>130</v>
      </c>
      <c r="C26" s="46" t="s">
        <v>163</v>
      </c>
      <c r="D26" s="46" t="s">
        <v>167</v>
      </c>
      <c r="E26" s="46" t="s">
        <v>167</v>
      </c>
      <c r="F26" s="46" t="s">
        <v>167</v>
      </c>
      <c r="G26" s="46" t="s">
        <v>200</v>
      </c>
      <c r="H26" s="33">
        <v>85440797.280000001</v>
      </c>
      <c r="I26" s="33">
        <v>7621754.4299999997</v>
      </c>
      <c r="J26" s="37">
        <v>45912</v>
      </c>
      <c r="K26" s="37" t="s">
        <v>254</v>
      </c>
      <c r="L26" s="37">
        <v>46277</v>
      </c>
      <c r="M26" s="37">
        <v>46277</v>
      </c>
      <c r="N26" s="53">
        <f t="shared" si="0"/>
        <v>8.9205094903580695E-2</v>
      </c>
      <c r="O26" s="46" t="s">
        <v>204</v>
      </c>
      <c r="P26" s="43"/>
    </row>
    <row r="27" spans="1:16" ht="60" customHeight="1" x14ac:dyDescent="0.25">
      <c r="A27" s="52" t="s">
        <v>248</v>
      </c>
      <c r="B27" s="52" t="s">
        <v>131</v>
      </c>
      <c r="C27" s="46" t="s">
        <v>164</v>
      </c>
      <c r="D27" s="46" t="s">
        <v>230</v>
      </c>
      <c r="E27" s="46" t="s">
        <v>209</v>
      </c>
      <c r="F27" s="46" t="s">
        <v>182</v>
      </c>
      <c r="G27" s="46" t="s">
        <v>201</v>
      </c>
      <c r="H27" s="33">
        <v>2878995.83</v>
      </c>
      <c r="I27" s="33">
        <v>148738.34</v>
      </c>
      <c r="J27" s="37">
        <v>46063</v>
      </c>
      <c r="K27" s="37" t="s">
        <v>254</v>
      </c>
      <c r="L27" s="37">
        <v>46275</v>
      </c>
      <c r="M27" s="37">
        <v>46422</v>
      </c>
      <c r="N27" s="53">
        <f t="shared" si="0"/>
        <v>5.1663270384104724E-2</v>
      </c>
      <c r="O27" s="46" t="s">
        <v>204</v>
      </c>
      <c r="P27" s="47"/>
    </row>
    <row r="28" spans="1:16" ht="120" customHeight="1" x14ac:dyDescent="0.25">
      <c r="A28" s="52" t="s">
        <v>249</v>
      </c>
      <c r="B28" s="52" t="s">
        <v>132</v>
      </c>
      <c r="C28" s="46" t="s">
        <v>165</v>
      </c>
      <c r="D28" s="46" t="s">
        <v>167</v>
      </c>
      <c r="E28" s="46" t="s">
        <v>167</v>
      </c>
      <c r="F28" s="46" t="s">
        <v>167</v>
      </c>
      <c r="G28" s="46" t="s">
        <v>202</v>
      </c>
      <c r="H28" s="33">
        <v>86284802.290000007</v>
      </c>
      <c r="I28" s="33">
        <v>9334439.6899999995</v>
      </c>
      <c r="J28" s="37">
        <v>46113</v>
      </c>
      <c r="K28" s="37" t="s">
        <v>254</v>
      </c>
      <c r="L28" s="37">
        <v>46357</v>
      </c>
      <c r="M28" s="37">
        <v>46374</v>
      </c>
      <c r="N28" s="53">
        <f t="shared" si="0"/>
        <v>0.10818173585919912</v>
      </c>
      <c r="O28" s="46" t="s">
        <v>204</v>
      </c>
      <c r="P28" s="43"/>
    </row>
    <row r="29" spans="1:16" ht="90" customHeight="1" x14ac:dyDescent="0.25">
      <c r="A29" s="52" t="s">
        <v>250</v>
      </c>
      <c r="B29" s="52" t="s">
        <v>133</v>
      </c>
      <c r="C29" s="46" t="s">
        <v>166</v>
      </c>
      <c r="D29" s="46" t="s">
        <v>168</v>
      </c>
      <c r="E29" s="46" t="s">
        <v>168</v>
      </c>
      <c r="F29" s="46" t="s">
        <v>168</v>
      </c>
      <c r="G29" s="46" t="s">
        <v>203</v>
      </c>
      <c r="H29" s="33">
        <v>12519912.960000001</v>
      </c>
      <c r="I29" s="33">
        <v>0</v>
      </c>
      <c r="J29" s="37">
        <v>46126</v>
      </c>
      <c r="K29" s="37" t="s">
        <v>254</v>
      </c>
      <c r="L29" s="37">
        <v>46491</v>
      </c>
      <c r="M29" s="37">
        <v>46606</v>
      </c>
      <c r="N29" s="53">
        <f t="shared" si="0"/>
        <v>0</v>
      </c>
      <c r="O29" s="46" t="s">
        <v>204</v>
      </c>
      <c r="P29" s="43"/>
    </row>
    <row r="30" spans="1:16" ht="32.25" customHeight="1" x14ac:dyDescent="0.25">
      <c r="A30" s="57" t="s">
        <v>257</v>
      </c>
      <c r="B30" s="57"/>
      <c r="C30" s="57"/>
      <c r="D30" s="57"/>
      <c r="E30" s="57"/>
      <c r="F30" s="57"/>
      <c r="G30" s="57"/>
      <c r="H30" s="57"/>
      <c r="I30" s="57"/>
      <c r="J30" s="57"/>
      <c r="K30" s="57"/>
      <c r="L30" s="57"/>
      <c r="M30" s="57"/>
      <c r="N30" s="57"/>
      <c r="O30" s="57"/>
      <c r="P30" s="47"/>
    </row>
    <row r="31" spans="1:16" ht="16.5" customHeight="1" x14ac:dyDescent="0.25">
      <c r="A31" s="34"/>
      <c r="B31" s="34"/>
      <c r="F31" s="49"/>
      <c r="L31" s="32"/>
      <c r="M31" s="32"/>
    </row>
    <row r="32" spans="1:16" ht="16.5" customHeight="1" x14ac:dyDescent="0.25">
      <c r="A32" s="34"/>
      <c r="B32" s="34"/>
      <c r="F32" s="49"/>
      <c r="L32" s="32"/>
      <c r="M32" s="32"/>
    </row>
    <row r="33" spans="1:13" ht="16.5" customHeight="1" x14ac:dyDescent="0.25">
      <c r="A33" s="34"/>
      <c r="B33" s="34"/>
      <c r="F33" s="49"/>
      <c r="L33" s="32"/>
      <c r="M33" s="32"/>
    </row>
    <row r="34" spans="1:13" ht="16.5" customHeight="1" x14ac:dyDescent="0.25">
      <c r="A34" s="34"/>
      <c r="B34" s="34"/>
      <c r="F34" s="49"/>
      <c r="L34" s="32"/>
      <c r="M34" s="32"/>
    </row>
    <row r="35" spans="1:13" ht="16.5" customHeight="1" x14ac:dyDescent="0.25">
      <c r="A35" s="34"/>
      <c r="B35" s="34"/>
      <c r="F35" s="49"/>
      <c r="L35" s="32"/>
      <c r="M35" s="32"/>
    </row>
    <row r="36" spans="1:13" ht="16.5" customHeight="1" x14ac:dyDescent="0.25">
      <c r="A36" s="34"/>
      <c r="B36" s="34"/>
      <c r="F36" s="49"/>
      <c r="L36" s="32"/>
      <c r="M36" s="32"/>
    </row>
    <row r="37" spans="1:13" x14ac:dyDescent="0.25">
      <c r="F37" s="49"/>
    </row>
    <row r="38" spans="1:13" x14ac:dyDescent="0.25">
      <c r="F38" s="49"/>
    </row>
    <row r="39" spans="1:13" x14ac:dyDescent="0.25">
      <c r="F39" s="49"/>
    </row>
  </sheetData>
  <mergeCells count="2">
    <mergeCell ref="A1:N1"/>
    <mergeCell ref="A30:O30"/>
  </mergeCells>
  <conditionalFormatting sqref="A17:B17">
    <cfRule type="duplicateValues" dxfId="5" priority="2"/>
  </conditionalFormatting>
  <conditionalFormatting sqref="A31:B1048576 A1:B1 Q1 Q31:Q1048576">
    <cfRule type="duplicateValues" dxfId="4" priority="9"/>
  </conditionalFormatting>
  <conditionalFormatting sqref="Q31:Q34">
    <cfRule type="duplicateValues" dxfId="3" priority="10"/>
  </conditionalFormatting>
  <conditionalFormatting sqref="A30">
    <cfRule type="duplicateValues" dxfId="2" priority="56"/>
  </conditionalFormatting>
  <conditionalFormatting sqref="A3:B13">
    <cfRule type="duplicateValues" dxfId="1" priority="60"/>
  </conditionalFormatting>
  <conditionalFormatting sqref="B2 Q2:Q30 A3:B29">
    <cfRule type="duplicateValues" dxfId="0" priority="61"/>
  </conditionalFormatting>
  <pageMargins left="0.51181102362204722" right="0.51181102362204722" top="0.78740157480314965" bottom="0.78740157480314965" header="0.31496062992125984" footer="0.31496062992125984"/>
  <pageSetup paperSize="9" scale="26" fitToHeight="0" orientation="landscape" r:id="rId1"/>
  <rowBreaks count="1" manualBreakCount="1">
    <brk id="19"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zoomScale="90" zoomScaleNormal="90" workbookViewId="0">
      <selection activeCell="C6" sqref="C6"/>
    </sheetView>
  </sheetViews>
  <sheetFormatPr defaultRowHeight="15" x14ac:dyDescent="0.25"/>
  <cols>
    <col min="1" max="1" width="4" style="2" customWidth="1"/>
    <col min="2" max="3" width="17.875" style="3" customWidth="1"/>
    <col min="4" max="4" width="48.5" style="3" customWidth="1"/>
    <col min="5" max="5" width="55.75" style="3" customWidth="1"/>
    <col min="6" max="6" width="26.5" style="3" customWidth="1"/>
    <col min="7" max="16384" width="9" style="3"/>
  </cols>
  <sheetData>
    <row r="1" spans="1:6" ht="23.25" customHeight="1" x14ac:dyDescent="0.25"/>
    <row r="2" spans="1:6" ht="24" customHeight="1" x14ac:dyDescent="0.25">
      <c r="B2" s="58" t="s">
        <v>1</v>
      </c>
      <c r="C2" s="59"/>
      <c r="D2" s="59"/>
      <c r="E2" s="59"/>
      <c r="F2" s="59"/>
    </row>
    <row r="3" spans="1:6" ht="24" customHeight="1" x14ac:dyDescent="0.25">
      <c r="B3" s="4"/>
      <c r="C3" s="5"/>
      <c r="D3" s="5"/>
      <c r="E3" s="6" t="s">
        <v>2</v>
      </c>
      <c r="F3" s="5" t="s">
        <v>3</v>
      </c>
    </row>
    <row r="4" spans="1:6" ht="24" customHeight="1" x14ac:dyDescent="0.25">
      <c r="B4" s="4"/>
      <c r="C4" s="5"/>
      <c r="D4" s="5"/>
      <c r="E4" s="5"/>
      <c r="F4" s="5"/>
    </row>
    <row r="5" spans="1:6" ht="38.25" customHeight="1" x14ac:dyDescent="0.25">
      <c r="B5" s="7" t="s">
        <v>4</v>
      </c>
      <c r="C5" s="8" t="s">
        <v>5</v>
      </c>
      <c r="D5" s="9" t="s">
        <v>6</v>
      </c>
      <c r="E5" s="8" t="s">
        <v>7</v>
      </c>
      <c r="F5" s="10" t="s">
        <v>93</v>
      </c>
    </row>
    <row r="6" spans="1:6" ht="39.75" customHeight="1" x14ac:dyDescent="0.25">
      <c r="A6" s="11">
        <v>1</v>
      </c>
      <c r="B6" s="12" t="s">
        <v>8</v>
      </c>
      <c r="C6" s="13" t="s">
        <v>9</v>
      </c>
      <c r="D6" s="14" t="s">
        <v>10</v>
      </c>
      <c r="E6" s="15" t="s">
        <v>11</v>
      </c>
      <c r="F6" s="16">
        <v>84183</v>
      </c>
    </row>
    <row r="7" spans="1:6" ht="39.75" customHeight="1" x14ac:dyDescent="0.25">
      <c r="A7" s="11">
        <v>2</v>
      </c>
      <c r="B7" s="12" t="s">
        <v>12</v>
      </c>
      <c r="C7" s="13" t="s">
        <v>13</v>
      </c>
      <c r="D7" s="17" t="s">
        <v>14</v>
      </c>
      <c r="E7" s="18" t="s">
        <v>15</v>
      </c>
      <c r="F7" s="16">
        <v>9167.18</v>
      </c>
    </row>
    <row r="8" spans="1:6" ht="39.75" customHeight="1" x14ac:dyDescent="0.25">
      <c r="A8" s="11">
        <v>3</v>
      </c>
      <c r="B8" s="12" t="s">
        <v>16</v>
      </c>
      <c r="C8" s="12" t="s">
        <v>17</v>
      </c>
      <c r="D8" s="19" t="s">
        <v>18</v>
      </c>
      <c r="E8" s="15" t="s">
        <v>19</v>
      </c>
      <c r="F8" s="16">
        <v>12492005.41</v>
      </c>
    </row>
    <row r="9" spans="1:6" ht="39.75" customHeight="1" x14ac:dyDescent="0.25">
      <c r="A9" s="11">
        <v>4</v>
      </c>
      <c r="B9" s="12" t="s">
        <v>20</v>
      </c>
      <c r="C9" s="12" t="s">
        <v>21</v>
      </c>
      <c r="D9" s="19" t="s">
        <v>18</v>
      </c>
      <c r="E9" s="15" t="s">
        <v>22</v>
      </c>
      <c r="F9" s="16">
        <v>327753.12</v>
      </c>
    </row>
    <row r="10" spans="1:6" ht="39.75" customHeight="1" x14ac:dyDescent="0.25">
      <c r="A10" s="11">
        <v>5</v>
      </c>
      <c r="B10" s="12" t="s">
        <v>12</v>
      </c>
      <c r="C10" s="13" t="s">
        <v>23</v>
      </c>
      <c r="D10" s="14" t="s">
        <v>24</v>
      </c>
      <c r="E10" s="20" t="s">
        <v>25</v>
      </c>
      <c r="F10" s="21">
        <v>3510180.56</v>
      </c>
    </row>
    <row r="11" spans="1:6" ht="39.75" customHeight="1" x14ac:dyDescent="0.25">
      <c r="A11" s="11">
        <v>6</v>
      </c>
      <c r="B11" s="12" t="s">
        <v>26</v>
      </c>
      <c r="C11" s="13" t="s">
        <v>27</v>
      </c>
      <c r="D11" s="19" t="s">
        <v>28</v>
      </c>
      <c r="E11" s="15" t="s">
        <v>25</v>
      </c>
      <c r="F11" s="16">
        <v>1756760.2</v>
      </c>
    </row>
    <row r="12" spans="1:6" ht="39.75" customHeight="1" x14ac:dyDescent="0.25">
      <c r="A12" s="11">
        <v>7</v>
      </c>
      <c r="B12" s="12" t="s">
        <v>29</v>
      </c>
      <c r="C12" s="12" t="s">
        <v>30</v>
      </c>
      <c r="D12" s="22" t="s">
        <v>31</v>
      </c>
      <c r="E12" s="22" t="s">
        <v>32</v>
      </c>
      <c r="F12" s="16">
        <v>10038076.300000001</v>
      </c>
    </row>
    <row r="13" spans="1:6" ht="39.75" customHeight="1" x14ac:dyDescent="0.25">
      <c r="A13" s="11">
        <v>8</v>
      </c>
      <c r="B13" s="12" t="s">
        <v>33</v>
      </c>
      <c r="C13" s="13" t="s">
        <v>34</v>
      </c>
      <c r="D13" s="22" t="s">
        <v>35</v>
      </c>
      <c r="E13" s="22" t="s">
        <v>36</v>
      </c>
      <c r="F13" s="16">
        <v>186997.14</v>
      </c>
    </row>
    <row r="14" spans="1:6" ht="81.75" customHeight="1" x14ac:dyDescent="0.25">
      <c r="A14" s="11">
        <v>9</v>
      </c>
      <c r="B14" s="12" t="s">
        <v>37</v>
      </c>
      <c r="C14" s="23" t="s">
        <v>38</v>
      </c>
      <c r="D14" s="19" t="s">
        <v>39</v>
      </c>
      <c r="E14" s="22" t="s">
        <v>40</v>
      </c>
      <c r="F14" s="16">
        <v>32500</v>
      </c>
    </row>
    <row r="15" spans="1:6" ht="39.75" customHeight="1" x14ac:dyDescent="0.25">
      <c r="A15" s="11">
        <v>10</v>
      </c>
      <c r="B15" s="12" t="s">
        <v>41</v>
      </c>
      <c r="C15" s="12" t="s">
        <v>42</v>
      </c>
      <c r="D15" s="19" t="s">
        <v>43</v>
      </c>
      <c r="E15" s="22" t="s">
        <v>44</v>
      </c>
      <c r="F15" s="16">
        <v>84233.85</v>
      </c>
    </row>
    <row r="16" spans="1:6" ht="39.75" hidden="1" customHeight="1" x14ac:dyDescent="0.25">
      <c r="A16" s="11">
        <v>11</v>
      </c>
      <c r="B16" s="12" t="s">
        <v>45</v>
      </c>
      <c r="C16" s="12" t="s">
        <v>46</v>
      </c>
      <c r="D16" s="19" t="s">
        <v>47</v>
      </c>
      <c r="E16" s="22" t="s">
        <v>48</v>
      </c>
      <c r="F16" s="24">
        <v>0</v>
      </c>
    </row>
    <row r="17" spans="1:6" ht="39.75" hidden="1" customHeight="1" x14ac:dyDescent="0.25">
      <c r="A17" s="11">
        <v>12</v>
      </c>
      <c r="B17" s="12" t="s">
        <v>45</v>
      </c>
      <c r="C17" s="12" t="s">
        <v>49</v>
      </c>
      <c r="D17" s="19" t="s">
        <v>47</v>
      </c>
      <c r="E17" s="22" t="s">
        <v>48</v>
      </c>
      <c r="F17" s="24">
        <v>0</v>
      </c>
    </row>
    <row r="18" spans="1:6" ht="53.25" customHeight="1" x14ac:dyDescent="0.25">
      <c r="A18" s="11">
        <v>13</v>
      </c>
      <c r="B18" s="12" t="s">
        <v>37</v>
      </c>
      <c r="C18" s="12" t="s">
        <v>50</v>
      </c>
      <c r="D18" s="25" t="s">
        <v>51</v>
      </c>
      <c r="E18" s="25" t="s">
        <v>40</v>
      </c>
      <c r="F18" s="16">
        <v>32500</v>
      </c>
    </row>
    <row r="19" spans="1:6" ht="53.25" customHeight="1" x14ac:dyDescent="0.25">
      <c r="A19" s="11">
        <v>14</v>
      </c>
      <c r="B19" s="12" t="s">
        <v>52</v>
      </c>
      <c r="C19" s="12" t="s">
        <v>53</v>
      </c>
      <c r="D19" s="25" t="s">
        <v>54</v>
      </c>
      <c r="E19" s="25" t="s">
        <v>55</v>
      </c>
      <c r="F19" s="16">
        <v>2469906.4</v>
      </c>
    </row>
    <row r="20" spans="1:6" ht="53.25" customHeight="1" x14ac:dyDescent="0.25">
      <c r="A20" s="11">
        <v>15</v>
      </c>
      <c r="B20" s="12" t="s">
        <v>56</v>
      </c>
      <c r="C20" s="12" t="s">
        <v>57</v>
      </c>
      <c r="D20" s="25" t="s">
        <v>58</v>
      </c>
      <c r="E20" s="25" t="s">
        <v>59</v>
      </c>
      <c r="F20" s="21">
        <v>1970370.35</v>
      </c>
    </row>
    <row r="21" spans="1:6" ht="53.25" customHeight="1" x14ac:dyDescent="0.25">
      <c r="A21" s="11">
        <v>16</v>
      </c>
      <c r="B21" s="12" t="s">
        <v>60</v>
      </c>
      <c r="C21" s="12" t="s">
        <v>61</v>
      </c>
      <c r="D21" s="25" t="s">
        <v>62</v>
      </c>
      <c r="E21" s="25" t="s">
        <v>63</v>
      </c>
      <c r="F21" s="21">
        <v>169965</v>
      </c>
    </row>
    <row r="22" spans="1:6" ht="53.25" customHeight="1" x14ac:dyDescent="0.25">
      <c r="A22" s="11">
        <v>17</v>
      </c>
      <c r="B22" s="12" t="s">
        <v>64</v>
      </c>
      <c r="C22" s="12" t="s">
        <v>65</v>
      </c>
      <c r="D22" s="25" t="s">
        <v>66</v>
      </c>
      <c r="E22" s="25" t="s">
        <v>67</v>
      </c>
      <c r="F22" s="21">
        <v>26048.35</v>
      </c>
    </row>
    <row r="23" spans="1:6" ht="53.25" customHeight="1" x14ac:dyDescent="0.25">
      <c r="A23" s="11">
        <v>18</v>
      </c>
      <c r="B23" s="12" t="s">
        <v>68</v>
      </c>
      <c r="C23" s="12" t="s">
        <v>69</v>
      </c>
      <c r="D23" s="25" t="s">
        <v>70</v>
      </c>
      <c r="E23" s="25" t="s">
        <v>71</v>
      </c>
      <c r="F23" s="21">
        <v>6061712.7599999998</v>
      </c>
    </row>
    <row r="24" spans="1:6" ht="53.25" customHeight="1" x14ac:dyDescent="0.25">
      <c r="A24" s="11">
        <v>19</v>
      </c>
      <c r="B24" s="12" t="s">
        <v>68</v>
      </c>
      <c r="C24" s="12" t="s">
        <v>69</v>
      </c>
      <c r="D24" s="25" t="s">
        <v>70</v>
      </c>
      <c r="E24" s="25" t="s">
        <v>71</v>
      </c>
      <c r="F24" s="16">
        <v>2230227.15</v>
      </c>
    </row>
    <row r="25" spans="1:6" ht="53.25" customHeight="1" x14ac:dyDescent="0.25">
      <c r="A25" s="11">
        <v>20</v>
      </c>
      <c r="B25" s="12" t="s">
        <v>72</v>
      </c>
      <c r="C25" s="12" t="s">
        <v>60</v>
      </c>
      <c r="D25" s="25" t="s">
        <v>73</v>
      </c>
      <c r="E25" s="25" t="s">
        <v>74</v>
      </c>
      <c r="F25" s="16">
        <v>191731.28</v>
      </c>
    </row>
    <row r="26" spans="1:6" ht="53.25" customHeight="1" x14ac:dyDescent="0.25">
      <c r="A26" s="11">
        <v>21</v>
      </c>
      <c r="B26" s="12" t="s">
        <v>75</v>
      </c>
      <c r="C26" s="12" t="s">
        <v>76</v>
      </c>
      <c r="D26" s="25" t="s">
        <v>77</v>
      </c>
      <c r="E26" s="25" t="s">
        <v>78</v>
      </c>
      <c r="F26" s="21">
        <v>274716</v>
      </c>
    </row>
    <row r="27" spans="1:6" ht="53.25" customHeight="1" x14ac:dyDescent="0.25">
      <c r="A27" s="11">
        <v>22</v>
      </c>
      <c r="B27" s="12" t="s">
        <v>79</v>
      </c>
      <c r="C27" s="12" t="s">
        <v>80</v>
      </c>
      <c r="D27" s="25" t="s">
        <v>81</v>
      </c>
      <c r="E27" s="25" t="s">
        <v>82</v>
      </c>
      <c r="F27" s="21">
        <v>622783.98</v>
      </c>
    </row>
    <row r="28" spans="1:6" ht="53.25" customHeight="1" x14ac:dyDescent="0.25">
      <c r="A28" s="11">
        <v>23</v>
      </c>
      <c r="B28" s="12" t="s">
        <v>80</v>
      </c>
      <c r="C28" s="12" t="s">
        <v>83</v>
      </c>
      <c r="D28" s="25" t="s">
        <v>84</v>
      </c>
      <c r="E28" s="25" t="s">
        <v>85</v>
      </c>
      <c r="F28" s="21">
        <v>2480085</v>
      </c>
    </row>
    <row r="29" spans="1:6" ht="53.25" customHeight="1" x14ac:dyDescent="0.25">
      <c r="A29" s="11">
        <v>24</v>
      </c>
      <c r="B29" s="12" t="s">
        <v>86</v>
      </c>
      <c r="C29" s="12" t="s">
        <v>87</v>
      </c>
      <c r="D29" s="25" t="s">
        <v>62</v>
      </c>
      <c r="E29" s="25" t="s">
        <v>88</v>
      </c>
      <c r="F29" s="21">
        <v>193113.60000000001</v>
      </c>
    </row>
    <row r="30" spans="1:6" ht="53.25" customHeight="1" x14ac:dyDescent="0.25">
      <c r="A30" s="11">
        <v>25</v>
      </c>
      <c r="B30" s="12" t="s">
        <v>89</v>
      </c>
      <c r="C30" s="12" t="s">
        <v>90</v>
      </c>
      <c r="D30" s="25" t="s">
        <v>91</v>
      </c>
      <c r="E30" s="25" t="s">
        <v>88</v>
      </c>
      <c r="F30" s="21">
        <v>42380</v>
      </c>
    </row>
    <row r="31" spans="1:6" ht="31.5" customHeight="1" x14ac:dyDescent="0.25">
      <c r="A31" s="26"/>
      <c r="B31" s="27"/>
      <c r="C31" s="27"/>
      <c r="D31" s="27"/>
      <c r="E31" s="28" t="s">
        <v>92</v>
      </c>
      <c r="F31" s="29">
        <f>SUM(F6:F30)</f>
        <v>45287396.630000003</v>
      </c>
    </row>
  </sheetData>
  <autoFilter ref="B5:F5"/>
  <mergeCells count="1">
    <mergeCell ref="B2:F2"/>
  </mergeCells>
  <pageMargins left="0.51181102362204722" right="0.51181102362204722" top="1.3260416666666666" bottom="0.78740157480314965" header="0.31496062992125984" footer="0.31496062992125984"/>
  <pageSetup paperSize="9" scale="73" fitToHeight="0" orientation="landscape" verticalDpi="1162" r:id="rId1"/>
  <headerFooter>
    <oddHeader>&amp;C&amp;G</oddHeader>
    <oddFooter>&amp;R&amp;P / &amp;N</oddFooter>
  </headerFooter>
  <rowBreaks count="2" manualBreakCount="2">
    <brk id="15" max="5" man="1"/>
    <brk id="26" max="6"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3</vt:i4>
      </vt:variant>
    </vt:vector>
  </HeadingPairs>
  <TitlesOfParts>
    <vt:vector size="5" baseType="lpstr">
      <vt:lpstr>Indiretas</vt:lpstr>
      <vt:lpstr>ABRIL</vt:lpstr>
      <vt:lpstr>ABRIL!Area_de_impressao</vt:lpstr>
      <vt:lpstr>Indiretas!Area_de_impressao</vt:lpstr>
      <vt:lpstr>ABRIL!Titulos_de_impressao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Wellinton Pinto da Silva</dc:creator>
  <cp:lastModifiedBy>Lucia Andréia Manzoli de Souza</cp:lastModifiedBy>
  <cp:lastPrinted>2026-07-22T12:40:13Z</cp:lastPrinted>
  <dcterms:created xsi:type="dcterms:W3CDTF">2025-05-20T19:21:09Z</dcterms:created>
  <dcterms:modified xsi:type="dcterms:W3CDTF">2026-08-12T17:55:58Z</dcterms:modified>
</cp:coreProperties>
</file>