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pmm.local\PMM05\COORDENADORIA GERAL DE TRANSPARÊNCIA\PORTAL DA TRANSPARÊNCIA\ATUALIZAÇÕES PORTAL 2026\ACOMPANHAMENTO DE OBRAS - SOMAR\Obras Indiretas\"/>
    </mc:Choice>
  </mc:AlternateContent>
  <bookViews>
    <workbookView xWindow="0" yWindow="0" windowWidth="28800" windowHeight="12330"/>
  </bookViews>
  <sheets>
    <sheet name="Planilha1" sheetId="6" r:id="rId1"/>
    <sheet name="ABRIL" sheetId="5" state="hidden" r:id="rId2"/>
  </sheets>
  <externalReferences>
    <externalReference r:id="rId3"/>
  </externalReferences>
  <definedNames>
    <definedName name="_xlnm._FilterDatabase" localSheetId="1" hidden="1">ABRIL!$B$5:$F$5</definedName>
    <definedName name="_xlnm.Print_Area" localSheetId="1">ABRIL!$A$1:$F$31</definedName>
    <definedName name="_xlnm.Print_Area" localSheetId="0">Planilha1!$A$1:$K$19</definedName>
    <definedName name="_xlnm.Print_Titles" localSheetId="1">ABRIL!$2:$5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6" l="1"/>
  <c r="J18" i="6"/>
  <c r="J17" i="6" l="1"/>
  <c r="J4" i="6" l="1"/>
  <c r="J5" i="6"/>
  <c r="J6" i="6"/>
  <c r="J7" i="6"/>
  <c r="J8" i="6"/>
  <c r="J9" i="6"/>
  <c r="J10" i="6"/>
  <c r="J11" i="6"/>
  <c r="J14" i="6"/>
  <c r="J3" i="6" l="1"/>
  <c r="G5" i="6" l="1"/>
  <c r="G9" i="6"/>
  <c r="G4" i="6"/>
  <c r="F31" i="5"/>
  <c r="C9" i="6"/>
  <c r="B9" i="6"/>
  <c r="C5" i="6" l="1"/>
  <c r="B5" i="6"/>
  <c r="D5" i="6"/>
  <c r="B8" i="6" l="1"/>
  <c r="C4" i="6"/>
  <c r="B4" i="6"/>
  <c r="D4" i="6"/>
  <c r="B6" i="6"/>
  <c r="B7" i="6"/>
  <c r="J13" i="6" l="1"/>
  <c r="J12" i="6" l="1"/>
  <c r="J15" i="6" l="1"/>
  <c r="J16" i="6"/>
</calcChain>
</file>

<file path=xl/sharedStrings.xml><?xml version="1.0" encoding="utf-8"?>
<sst xmlns="http://schemas.openxmlformats.org/spreadsheetml/2006/main" count="197" uniqueCount="162">
  <si>
    <t>SITUAÇÃO</t>
  </si>
  <si>
    <t>MEDIÇÕES</t>
  </si>
  <si>
    <t>MÊS DE REFERÊNCIA:</t>
  </si>
  <si>
    <t>ABRIL</t>
  </si>
  <si>
    <t>N° DA ATA</t>
  </si>
  <si>
    <t>N° DO CONTRATO</t>
  </si>
  <si>
    <t xml:space="preserve">OBJETO </t>
  </si>
  <si>
    <t>EMPRESA</t>
  </si>
  <si>
    <t>35/2021</t>
  </si>
  <si>
    <t>132/2021</t>
  </si>
  <si>
    <t>LOCAÇÃO DE CONTAINERS PARA FERRAMENTAS</t>
  </si>
  <si>
    <t>JJ PEREIRA MÁQUINAS E EQUIPAMENTOS</t>
  </si>
  <si>
    <t>**</t>
  </si>
  <si>
    <t>207/2021</t>
  </si>
  <si>
    <t>LOCAÇÃO DE GALPÃO</t>
  </si>
  <si>
    <t>G. LUIGI CICOGNANI</t>
  </si>
  <si>
    <t>131/2021</t>
  </si>
  <si>
    <t>03/2022</t>
  </si>
  <si>
    <t>GESTÃO DE PESSOAL PARA AS ÁREAS ADMINISTRATIVA E OPERACIONAL</t>
  </si>
  <si>
    <t>LAND SERVIÇOS E ENGENHARIA LTDA</t>
  </si>
  <si>
    <t>130/2021</t>
  </si>
  <si>
    <t>26/2022</t>
  </si>
  <si>
    <t>RIO SHOP SERVIÇOS LTDA</t>
  </si>
  <si>
    <t>82/2022</t>
  </si>
  <si>
    <t>MANUTENÇÃO DE CORPOS HÍDRICOS</t>
  </si>
  <si>
    <t>SAGA CONSTRUTORA LTDA</t>
  </si>
  <si>
    <t>65/2022</t>
  </si>
  <si>
    <t>259/2022</t>
  </si>
  <si>
    <t>LOCAÇÃO DE MÁQUINAS GUIA CORRENTE</t>
  </si>
  <si>
    <t>72/2022</t>
  </si>
  <si>
    <t>11/2023</t>
  </si>
  <si>
    <t>LOCAÇÃO DE MÁQUINAS E EQUIPAMENTOS</t>
  </si>
  <si>
    <t>PRIMOTECH LOGÍSTICA E SERVIÇOS LTDA</t>
  </si>
  <si>
    <t>106/2023</t>
  </si>
  <si>
    <t>223/2023</t>
  </si>
  <si>
    <t>SERVIÇO DE TRANSPORTE DE ÁGUA POTÁVEL ATRAVÉS DE CAMINHÃO PIPA</t>
  </si>
  <si>
    <t>PRAVADELLI COMERCIO DE MOVEIS E MADEIRAS LTDA</t>
  </si>
  <si>
    <t>141/2023</t>
  </si>
  <si>
    <t>88/2024</t>
  </si>
  <si>
    <t xml:space="preserve">LOCAÇÃO, TRANSPORTE, INSTALAÇÃO E DESISTALAÇÃO DE GRUPO MOTOR DE GERADORES (200 E 750 KVA) E SERVIÇO DE SISTEMA DE MONITORAMENTO REMOTO DE GRUPO GERADOR </t>
  </si>
  <si>
    <t>INOVA INFRAESTRUTURA LTDA</t>
  </si>
  <si>
    <t>21/2024</t>
  </si>
  <si>
    <t>106/2024</t>
  </si>
  <si>
    <t xml:space="preserve">PRESTAÇÃO DE SERVIÇOS DE LOCAÇÃO DE ESCAVADEIRA ANFÍBIA </t>
  </si>
  <si>
    <t>DESTAQ COMÉRCIO E SERVIÇOS LTDA</t>
  </si>
  <si>
    <t>24/2024</t>
  </si>
  <si>
    <t>108/2024</t>
  </si>
  <si>
    <t xml:space="preserve">PRESTAÇÃO DE SERVIÇO DE LOCAÇÃO DE CONTAINERS HABITÁVEIS </t>
  </si>
  <si>
    <t>NOVO HORIZONTE JACAREPAGUÁ IMPORTAÇÃO E EXPORTAÇÃO S.A</t>
  </si>
  <si>
    <t>153/2024</t>
  </si>
  <si>
    <t>163/2024</t>
  </si>
  <si>
    <t xml:space="preserve">LOCAÇÃO, TRANSPORTE, INSTALAÇÃO E DEISTALAÇÃO DE GRUPO MOTOR DE GERADORES (200 E 750 KVA) </t>
  </si>
  <si>
    <t>31/2024</t>
  </si>
  <si>
    <t>25/2025</t>
  </si>
  <si>
    <t>FORNECIMENTO DE MEIO FIO E PISO INTERTRAVADO</t>
  </si>
  <si>
    <t>A.M. ARTEFATOS DE CONCRETO LTDA</t>
  </si>
  <si>
    <t>22/2024</t>
  </si>
  <si>
    <t>24/2025</t>
  </si>
  <si>
    <t>FORNECIMENTO DE TUBOS DE CONCRETO ARMADO 400MM, 600MM, 800MM E 1000MM</t>
  </si>
  <si>
    <t>ARTELAGOS ARTEFATOS DE CONCRETO LTDA</t>
  </si>
  <si>
    <t>05/2025</t>
  </si>
  <si>
    <t>21/2025</t>
  </si>
  <si>
    <t>AQUISIÇÃO DE TAMPAS DE CONCRETO ARMADO</t>
  </si>
  <si>
    <t>CAMARGO CASTRO TRANSPORTES E SERVIÇOS LTDA</t>
  </si>
  <si>
    <t>20/2024</t>
  </si>
  <si>
    <t>11/2025</t>
  </si>
  <si>
    <t>FORNECIMENTO DE ESQUADRIAS PARA UBS'S E ANEXO III</t>
  </si>
  <si>
    <t>C.W.P. COMÉRCIO E SERVIÇOS EIRELI</t>
  </si>
  <si>
    <t>41/2024</t>
  </si>
  <si>
    <t>14/2025</t>
  </si>
  <si>
    <t>FORNECIMENTO DE MATERIAL DE PEDREIRA</t>
  </si>
  <si>
    <t>DESTAQ COMERCIO E SERVIÇOS LTDA</t>
  </si>
  <si>
    <t>32/2024</t>
  </si>
  <si>
    <t>FORNECIMENTO DE SAIBRO</t>
  </si>
  <si>
    <t>JL ATACADISTA LTDA</t>
  </si>
  <si>
    <t>03/2025</t>
  </si>
  <si>
    <t>26/2025</t>
  </si>
  <si>
    <t>FORNECIMENTO DE PINUS</t>
  </si>
  <si>
    <t>NAOPATI MADEIRAS LTDA</t>
  </si>
  <si>
    <t>33/2024</t>
  </si>
  <si>
    <t>16/2025</t>
  </si>
  <si>
    <t>FORNECIMENTO DE AREIA</t>
  </si>
  <si>
    <t>NOVA ERA MINERAÇÃO LTDA</t>
  </si>
  <si>
    <t>30/2025</t>
  </si>
  <si>
    <t>FORNECIMENTO DE CONCRETO USINADO</t>
  </si>
  <si>
    <t>SOMA CONSTRUÇÃO E SERVIÇOS LTDA</t>
  </si>
  <si>
    <t>04/2025</t>
  </si>
  <si>
    <t>22/2025</t>
  </si>
  <si>
    <t>URIB COMÉRCIO E SERVIÇOS DE CONSERVAÇÃO E MANUTENÇÃO LTDA</t>
  </si>
  <si>
    <t>23/2024</t>
  </si>
  <si>
    <t>18/2025</t>
  </si>
  <si>
    <t>FORNECIMENTO DE TUBOS DE CONCRETO ARMADO 300MM</t>
  </si>
  <si>
    <t>TOTAL</t>
  </si>
  <si>
    <t>VALOR</t>
  </si>
  <si>
    <t>VALOR DO CONTRATO</t>
  </si>
  <si>
    <t>Nº PROCESSO ADMINISTRATIVO</t>
  </si>
  <si>
    <t>DESCRIÇÃO/OBJETO</t>
  </si>
  <si>
    <t>DATA INÍCIO</t>
  </si>
  <si>
    <t>DIRETORIA OPERACIONAL DE OBRAS INDIRETAS</t>
  </si>
  <si>
    <t>EMPRESA CONTRATADA</t>
  </si>
  <si>
    <t>Nº CONTRATO</t>
  </si>
  <si>
    <t>6191/2022</t>
  </si>
  <si>
    <t>USINAGEM, TRANSPORTE E APLICAÇÃO DE CBUQ.</t>
  </si>
  <si>
    <t>260/2022</t>
  </si>
  <si>
    <t>EM ANDAMENTO</t>
  </si>
  <si>
    <t>ENGEBIO</t>
  </si>
  <si>
    <t xml:space="preserve"> 05/12/2022</t>
  </si>
  <si>
    <t>ACUMULADO TOTAL EXECUTADO E PAGO</t>
  </si>
  <si>
    <t>PREVISÃO DE TÉRMINO EXECUÇÃO</t>
  </si>
  <si>
    <t>PREVISÃO DE TÉRMINO 
FINAL VIGÊNCIA</t>
  </si>
  <si>
    <t>PERCENTUAL CONCLUÍDO</t>
  </si>
  <si>
    <t>24841/2022</t>
  </si>
  <si>
    <t>6110/2023</t>
  </si>
  <si>
    <t>6123/2023</t>
  </si>
  <si>
    <t>6596/2023</t>
  </si>
  <si>
    <t>3360/2025</t>
  </si>
  <si>
    <t>7874/2025</t>
  </si>
  <si>
    <t>CONSTRUÇÃO DE PONTE SOBRE O RIO UBATIBA, SITUADO NA RUA NOVA FRIBURGO NO BAIRRO UBATIBA - MARICÁ/RJ.</t>
  </si>
  <si>
    <t>MOPREM</t>
  </si>
  <si>
    <t>CONSTRUÇÃO DE PONTE SOBRE O RIO SAPUCAIA, SITUADO NA RUA NOVA FRIBURGO NO BAIRRO UBATIBA - MARICÁ/RJ.</t>
  </si>
  <si>
    <t>CONTRATAÇÃO DE EMPRESA ESPECIALIZADA PARA CONSTRUÇÃO DA AMPLIAÇÃO E RE-
FORMA DA SEDE DA DEFESA CIVIL NO BAIRRO CAMBURI – MARICÁ/RJ</t>
  </si>
  <si>
    <t>DAFLA</t>
  </si>
  <si>
    <t>9682/2023</t>
  </si>
  <si>
    <t>CONTRATAÇÃO DE EMPRESA DE ENGENHARIA ESPECIALIZADA NA EXECUÇÃO DE "RECUPERAÇÃO E MANUTENÇÃO DE PAVIMENTO FLEXÍVEL - TAPA BURACO"</t>
  </si>
  <si>
    <t>220/2023</t>
  </si>
  <si>
    <t>7147/2025</t>
  </si>
  <si>
    <t>CONTRATAÇÃO DE EMPRESA ESPECIALIZADA PARA CONSTRUÇÃO DE PONTE NA RUA CHICO MENDES, CHÁCARAS DE INOÃ ? MARICÁ.</t>
  </si>
  <si>
    <t>72/2025</t>
  </si>
  <si>
    <t>7507/2025</t>
  </si>
  <si>
    <t>7506/2025</t>
  </si>
  <si>
    <t>10389/2025</t>
  </si>
  <si>
    <t>19394/2025</t>
  </si>
  <si>
    <t>22030/2024</t>
  </si>
  <si>
    <t>87/2025</t>
  </si>
  <si>
    <t>URBANIZAÇÃO DA REGIÃO DA RUA 01 - SÃO JOSÉ DO IMBASSAÍ, MARICÁ - RJ</t>
  </si>
  <si>
    <t>DEIFERSON</t>
  </si>
  <si>
    <t>PROCEC</t>
  </si>
  <si>
    <t>ÔMEGA</t>
  </si>
  <si>
    <t>R SIMBRA</t>
  </si>
  <si>
    <t>COSERGE CONSULTORIA</t>
  </si>
  <si>
    <t>80/2025</t>
  </si>
  <si>
    <t>CONTRATAÇÃO DE EMPRESA DE ENGENHARIA PARA EXECUÇÃO DE OBRAS DE PAVIMENTAÇÃO E DRENAGEM NO JARDIM ATLANTICO LESTE</t>
  </si>
  <si>
    <t>CONTRATAÇÃO DE EMPRESA PARA CONSTRUÇÃO DE PONTE NA RUA CECILIA ANA FERRREIRA, CHACARA DE INOÃ</t>
  </si>
  <si>
    <t>CONTRATAÇÃO INTEGRADA PARA ELABORAÇÃO DOS PROJETOS E EXECUÇÃO DA OBRA DE RECUPERAÇÃO ESTRUTURAL DA PONTE DO BOQUEIRÃO.</t>
  </si>
  <si>
    <t xml:space="preserve">CONTRATAÇÃO DE EMPRESA ESPECIALIZADA PARA EXECUÇÃO DE SERVIÇOS DE PAVIMENTAÇÃO E CALÇAMENTO EM INTERTRAVADOS NO MUNICÍPIO DE MARICÁ.
</t>
  </si>
  <si>
    <t>9657/2024</t>
  </si>
  <si>
    <t>81/2025</t>
  </si>
  <si>
    <t>84/2025</t>
  </si>
  <si>
    <t>88/2025</t>
  </si>
  <si>
    <t>89/2025</t>
  </si>
  <si>
    <t>CONSTRUÇÃO DA PISCINA E ANEXO - ARENA MUMBUCA</t>
  </si>
  <si>
    <t>MACADAME</t>
  </si>
  <si>
    <t>FINALIZADO</t>
  </si>
  <si>
    <t>PARALIZADA</t>
  </si>
  <si>
    <t>690/2025</t>
  </si>
  <si>
    <t>SERVIÇOS DE PAVIMENTAÇÃO E DRENAGEM NO BAIRRO JARDIM ATLÂNTICO CENTRAL - 4 ÁREAS - LOTE 1</t>
  </si>
  <si>
    <t>SERVIÇOS DE PAVIMENTAÇÃO E DRENAGEM NO BAIRRO JARDIM ATLÂNTICO CENTRAL - 4 ÁREAS - LOTE 2</t>
  </si>
  <si>
    <t>ZADAR</t>
  </si>
  <si>
    <t>CONSÓRCIO JARDIM ATLANTICO LOTE 01</t>
  </si>
  <si>
    <t>98/2025</t>
  </si>
  <si>
    <t xml:space="preserve">101/2025 </t>
  </si>
  <si>
    <t>DADOS ATUALIZADOS EM 07/01/2026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</si>
</sst>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1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6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vertical="center" wrapText="1"/>
    </xf>
    <xf numFmtId="0" fontId="5" fillId="0" borderId="0" xfId="1" applyFont="1"/>
    <xf numFmtId="0" fontId="1" fillId="0" borderId="0" xfId="1"/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right" vertical="center"/>
    </xf>
    <xf numFmtId="49" fontId="4" fillId="2" borderId="1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/>
    </xf>
    <xf numFmtId="44" fontId="4" fillId="2" borderId="4" xfId="2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49" fontId="8" fillId="4" borderId="1" xfId="1" applyNumberFormat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 wrapText="1"/>
    </xf>
    <xf numFmtId="44" fontId="7" fillId="5" borderId="1" xfId="2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/>
    </xf>
    <xf numFmtId="44" fontId="7" fillId="0" borderId="1" xfId="2" applyFont="1" applyFill="1" applyBorder="1" applyAlignment="1">
      <alignment horizontal="center" vertical="center"/>
    </xf>
    <xf numFmtId="49" fontId="7" fillId="5" borderId="1" xfId="1" applyNumberFormat="1" applyFont="1" applyFill="1" applyBorder="1" applyAlignment="1">
      <alignment horizontal="center" vertical="center" wrapText="1"/>
    </xf>
    <xf numFmtId="49" fontId="10" fillId="4" borderId="1" xfId="1" applyNumberFormat="1" applyFont="1" applyFill="1" applyBorder="1" applyAlignment="1">
      <alignment horizontal="center" vertical="center" wrapText="1"/>
    </xf>
    <xf numFmtId="44" fontId="7" fillId="6" borderId="1" xfId="2" applyFont="1" applyFill="1" applyBorder="1" applyAlignment="1">
      <alignment horizontal="center" vertical="center"/>
    </xf>
    <xf numFmtId="49" fontId="9" fillId="5" borderId="1" xfId="1" applyNumberFormat="1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12" fillId="2" borderId="3" xfId="1" applyFont="1" applyFill="1" applyBorder="1" applyAlignment="1">
      <alignment vertical="center"/>
    </xf>
    <xf numFmtId="0" fontId="12" fillId="2" borderId="3" xfId="1" applyFont="1" applyFill="1" applyBorder="1" applyAlignment="1">
      <alignment horizontal="center" vertical="center"/>
    </xf>
    <xf numFmtId="44" fontId="4" fillId="2" borderId="1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/>
    <xf numFmtId="44" fontId="15" fillId="0" borderId="1" xfId="3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9" fontId="15" fillId="0" borderId="1" xfId="4" applyFont="1" applyFill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44" fontId="15" fillId="5" borderId="1" xfId="3" applyFont="1" applyFill="1" applyBorder="1" applyAlignment="1">
      <alignment horizontal="center" vertical="center" wrapText="1"/>
    </xf>
    <xf numFmtId="14" fontId="15" fillId="5" borderId="1" xfId="3" applyNumberFormat="1" applyFont="1" applyFill="1" applyBorder="1" applyAlignment="1">
      <alignment horizontal="center" vertical="center" wrapText="1"/>
    </xf>
    <xf numFmtId="14" fontId="15" fillId="0" borderId="1" xfId="4" applyNumberFormat="1" applyFont="1" applyFill="1" applyBorder="1" applyAlignment="1" applyProtection="1">
      <alignment horizontal="center" vertical="center" wrapText="1"/>
      <protection locked="0"/>
    </xf>
    <xf numFmtId="14" fontId="15" fillId="0" borderId="1" xfId="3" applyNumberFormat="1" applyFont="1" applyFill="1" applyBorder="1" applyAlignment="1">
      <alignment horizontal="center" vertical="center"/>
    </xf>
    <xf numFmtId="0" fontId="15" fillId="6" borderId="10" xfId="0" applyFont="1" applyFill="1" applyBorder="1" applyAlignment="1" applyProtection="1">
      <alignment horizontal="center" vertical="center" wrapText="1"/>
      <protection locked="0"/>
    </xf>
    <xf numFmtId="0" fontId="17" fillId="5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4" fontId="13" fillId="7" borderId="8" xfId="0" applyNumberFormat="1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14" fontId="15" fillId="0" borderId="1" xfId="3" applyNumberFormat="1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44" fontId="15" fillId="0" borderId="12" xfId="3" applyFont="1" applyFill="1" applyBorder="1" applyAlignment="1">
      <alignment horizontal="center" vertical="center" wrapText="1"/>
    </xf>
    <xf numFmtId="44" fontId="15" fillId="5" borderId="12" xfId="3" applyFont="1" applyFill="1" applyBorder="1" applyAlignment="1">
      <alignment horizontal="center" vertical="center" wrapText="1"/>
    </xf>
    <xf numFmtId="14" fontId="15" fillId="5" borderId="12" xfId="3" applyNumberFormat="1" applyFont="1" applyFill="1" applyBorder="1" applyAlignment="1">
      <alignment horizontal="center" vertical="center" wrapText="1"/>
    </xf>
    <xf numFmtId="9" fontId="15" fillId="0" borderId="12" xfId="4" applyFont="1" applyFill="1" applyBorder="1" applyAlignment="1" applyProtection="1">
      <alignment horizontal="center" vertical="center" wrapText="1"/>
      <protection locked="0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</cellXfs>
  <cellStyles count="5">
    <cellStyle name="Moeda" xfId="3" builtinId="4"/>
    <cellStyle name="Moeda 2" xfId="2"/>
    <cellStyle name="Normal" xfId="0" builtinId="0"/>
    <cellStyle name="Normal 2" xfId="1"/>
    <cellStyle name="Porcentagem" xfId="4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1987260" cy="723900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1987260" cy="7239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OMAR%20-%20OBRAS%20INDIRETAS/ADMINISTRATIVO/Acompanhamento%20de%20Processo/CONTROLE%20PROCESSUAL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de Dados"/>
      <sheetName val="PESQUISA "/>
      <sheetName val="Planilha11"/>
      <sheetName val="Planilha12"/>
      <sheetName val="Principal"/>
      <sheetName val="Medição"/>
      <sheetName val="EMPENHO"/>
      <sheetName val="Anulação"/>
      <sheetName val="RESUMOS"/>
      <sheetName val="Alteração Contratual"/>
      <sheetName val="Gráfico1"/>
      <sheetName val="Emp. e Anu."/>
      <sheetName val="Paralização e Reinicio"/>
      <sheetName val="Rerrar"/>
      <sheetName val="Aditivo Prazo"/>
      <sheetName val="Reajuste"/>
      <sheetName val="Planilha13"/>
      <sheetName val="Falta empenhar"/>
      <sheetName val="Arquivo Digital"/>
      <sheetName val="Processo diversos"/>
      <sheetName val="Planilha8"/>
      <sheetName val="Planilha7"/>
      <sheetName val="Medição (2)"/>
    </sheetNames>
    <sheetDataSet>
      <sheetData sheetId="0"/>
      <sheetData sheetId="1"/>
      <sheetData sheetId="2"/>
      <sheetData sheetId="3"/>
      <sheetData sheetId="4">
        <row r="3">
          <cell r="B3" t="str">
            <v>26433/2017</v>
          </cell>
          <cell r="C3" t="str">
            <v>CONTRATO PARA EXECUÇÃO DE OBRAS DE URBANIZAÇÃO DA ORLA DE ITAIPUAÇÚ, COM CONSTRUÇÃO DE GUARITAS DE SALVA VIDAS. TRECHO RUA 63 E RUA 152</v>
          </cell>
          <cell r="D3" t="str">
            <v>345/2018</v>
          </cell>
          <cell r="E3" t="str">
            <v xml:space="preserve">URBANIZAÇÃO DE DIVERSOS LOGRADOUROS </v>
          </cell>
          <cell r="F3" t="str">
            <v>ÔNIX</v>
          </cell>
          <cell r="G3">
            <v>3638457000114</v>
          </cell>
          <cell r="H3">
            <v>44333618.590000004</v>
          </cell>
          <cell r="I3">
            <v>12</v>
          </cell>
          <cell r="J3">
            <v>12</v>
          </cell>
          <cell r="K3">
            <v>43248</v>
          </cell>
          <cell r="L3">
            <v>43248</v>
          </cell>
          <cell r="M3">
            <v>43613</v>
          </cell>
          <cell r="N3">
            <v>43613</v>
          </cell>
          <cell r="O3">
            <v>44523</v>
          </cell>
          <cell r="P3">
            <v>45193</v>
          </cell>
          <cell r="Q3">
            <v>-1352</v>
          </cell>
          <cell r="R3" t="str">
            <v>PRECISA PRORROGAR</v>
          </cell>
          <cell r="S3">
            <v>-682</v>
          </cell>
          <cell r="T3" t="str">
            <v>PRECISA PRORROGAR</v>
          </cell>
          <cell r="U3" t="str">
            <v>PHILLIPI PARRINI CALEGÁRIO/Nº500.038</v>
          </cell>
          <cell r="V3" t="str">
            <v>JHONATHAN DA SILVA ROSA /Nº500.065</v>
          </cell>
          <cell r="W3" t="str">
            <v>GREG LUIZ MONNERAT DE ALMEIDA /Nº500.040</v>
          </cell>
          <cell r="Y3" t="str">
            <v>GABRIEL PINTO DA SILVA / Nº 500.083</v>
          </cell>
          <cell r="Z3">
            <v>67017412.159999996</v>
          </cell>
          <cell r="AA3">
            <v>30292721.479999997</v>
          </cell>
          <cell r="AB3">
            <v>0</v>
          </cell>
          <cell r="AC3">
            <v>8350137.3099999949</v>
          </cell>
          <cell r="AD3">
            <v>47725917.210000001</v>
          </cell>
          <cell r="AE3">
            <v>39375779.900000006</v>
          </cell>
          <cell r="AF3">
            <v>0.82503977297579534</v>
          </cell>
        </row>
        <row r="4">
          <cell r="B4" t="str">
            <v>26668/2017</v>
          </cell>
          <cell r="C4" t="str">
            <v>CONTRATO DE EXECUÇÃO DE OBRAS DE URBANIZAÇÃO DA ORLA DE ITAIPUAÇÚ COM CONSTRUÇÃO DE GUARITAS DE SALVA VIDAS. TRECHO DA RUA NOSSA SENHORA APARECIDA E RUA 63, INCLUSIVE RUA 37 AV. BEIRA MAR.</v>
          </cell>
          <cell r="D4" t="str">
            <v>206/2018</v>
          </cell>
          <cell r="E4" t="str">
            <v xml:space="preserve">URBANIZAÇÃO DE DIVERSOS LOGRADOUROS </v>
          </cell>
          <cell r="F4" t="str">
            <v>ÔNIX</v>
          </cell>
          <cell r="G4">
            <v>3638457000114</v>
          </cell>
          <cell r="H4">
            <v>35659553.649999999</v>
          </cell>
          <cell r="I4">
            <v>12</v>
          </cell>
          <cell r="J4">
            <v>12</v>
          </cell>
          <cell r="K4">
            <v>43237</v>
          </cell>
          <cell r="L4">
            <v>43237</v>
          </cell>
          <cell r="M4">
            <v>45140</v>
          </cell>
          <cell r="N4">
            <v>45309</v>
          </cell>
          <cell r="O4">
            <v>43804</v>
          </cell>
          <cell r="P4">
            <v>45192</v>
          </cell>
          <cell r="Q4">
            <v>-2071</v>
          </cell>
          <cell r="R4" t="str">
            <v>PRECISA PRORROGAR</v>
          </cell>
          <cell r="S4">
            <v>-683</v>
          </cell>
          <cell r="T4" t="str">
            <v>PRECISA PRORROGAR</v>
          </cell>
          <cell r="U4" t="str">
            <v>GREG LUIZ MONNERAT DE ALMEIDA /Nº500.040</v>
          </cell>
          <cell r="V4" t="str">
            <v>ALDAIR DA SILVA RAMOS/Nº500.042</v>
          </cell>
          <cell r="W4" t="str">
            <v>PHILLIPI PARRINI CALEGÁRIO/Nº500.038</v>
          </cell>
          <cell r="Y4" t="str">
            <v>GIENNAH ESTEVES MARTINS /Nº500.057</v>
          </cell>
          <cell r="Z4">
            <v>57107475.620000005</v>
          </cell>
          <cell r="AA4">
            <v>44077603.299999997</v>
          </cell>
          <cell r="AB4">
            <v>0</v>
          </cell>
          <cell r="AC4">
            <v>10896098.719999999</v>
          </cell>
          <cell r="AD4">
            <v>46672473.649999999</v>
          </cell>
          <cell r="AE4">
            <v>35776374.93</v>
          </cell>
          <cell r="AF4">
            <v>0.76654122081228071</v>
          </cell>
        </row>
        <row r="5">
          <cell r="B5" t="str">
            <v>27732/2018</v>
          </cell>
          <cell r="C5" t="str">
            <v>CONSTRUÇÃO DE CENTRO DE REABILITAÇÃO CASA NAIR</v>
          </cell>
          <cell r="D5" t="str">
            <v>87/2019</v>
          </cell>
          <cell r="E5" t="str">
            <v xml:space="preserve"> CONSTRUÇÃO DE PRÉDIOS GOVERNAMENTAIS </v>
          </cell>
          <cell r="F5" t="str">
            <v>K8</v>
          </cell>
          <cell r="G5">
            <v>20419850000136</v>
          </cell>
          <cell r="H5">
            <v>1963338.52</v>
          </cell>
          <cell r="I5">
            <v>8</v>
          </cell>
          <cell r="J5">
            <v>12</v>
          </cell>
          <cell r="K5">
            <v>43727</v>
          </cell>
          <cell r="L5">
            <v>43727</v>
          </cell>
          <cell r="M5">
            <v>43970</v>
          </cell>
          <cell r="N5">
            <v>44093</v>
          </cell>
          <cell r="O5">
            <v>43970</v>
          </cell>
          <cell r="P5">
            <v>44925</v>
          </cell>
          <cell r="Q5">
            <v>-1905</v>
          </cell>
          <cell r="R5" t="str">
            <v>PRECISA PRORROGAR</v>
          </cell>
          <cell r="S5">
            <v>-950</v>
          </cell>
          <cell r="T5" t="str">
            <v>PRECISA PRORROGAR</v>
          </cell>
          <cell r="U5" t="str">
            <v>FRANCYNARA APARECIDA AZEVEDO/Nº500.049</v>
          </cell>
          <cell r="V5" t="str">
            <v>Karen Mota de Araujo Alves / nº 500231</v>
          </cell>
          <cell r="W5" t="str">
            <v>Michel Jorge dos Santos Pas /nº 500253</v>
          </cell>
          <cell r="Y5" t="str">
            <v>Lais Silva Pires / nº 500.048</v>
          </cell>
          <cell r="Z5">
            <v>4094703.8000000003</v>
          </cell>
          <cell r="AA5">
            <v>1769629.5</v>
          </cell>
          <cell r="AB5">
            <v>52751.270000000484</v>
          </cell>
          <cell r="AC5">
            <v>-4.6566128730773926E-10</v>
          </cell>
          <cell r="AD5">
            <v>2325074.2999999998</v>
          </cell>
          <cell r="AE5">
            <v>2272323.0299999998</v>
          </cell>
          <cell r="AF5">
            <v>0.9773120067603861</v>
          </cell>
        </row>
        <row r="6">
          <cell r="B6" t="str">
            <v>3167/2018</v>
          </cell>
          <cell r="C6" t="str">
            <v>RECOMPOSIÇÃO DE PAVIMENTO FLEXÍVEL -TAPA BURACO TIPO A E TIPO B</v>
          </cell>
          <cell r="D6" t="str">
            <v>630/2018</v>
          </cell>
          <cell r="E6" t="str">
            <v>SERVIÇOS</v>
          </cell>
          <cell r="F6" t="str">
            <v>ENGEBIO</v>
          </cell>
          <cell r="G6">
            <v>1792153000181</v>
          </cell>
          <cell r="H6">
            <v>7492447.5</v>
          </cell>
          <cell r="I6">
            <v>12</v>
          </cell>
          <cell r="J6">
            <v>12</v>
          </cell>
          <cell r="K6">
            <v>43346</v>
          </cell>
          <cell r="L6">
            <v>43346</v>
          </cell>
          <cell r="M6">
            <v>43711</v>
          </cell>
          <cell r="N6">
            <v>43711</v>
          </cell>
          <cell r="O6">
            <v>44077</v>
          </cell>
          <cell r="P6">
            <v>45537</v>
          </cell>
          <cell r="Q6">
            <v>-1798</v>
          </cell>
          <cell r="R6" t="str">
            <v>PRECISA PRORROGAR</v>
          </cell>
          <cell r="S6">
            <v>-338</v>
          </cell>
          <cell r="T6" t="str">
            <v>PRECISA PRORROGAR</v>
          </cell>
          <cell r="U6" t="str">
            <v>FILLIPE WALLACE FERREIRA HERDY/Nº500.039</v>
          </cell>
          <cell r="V6" t="str">
            <v>HARRISON GOMES DA SILVA /Nº500.033</v>
          </cell>
          <cell r="W6" t="str">
            <v>KEVIN LUIZ FERREIRA BRITO/Nº 500.354</v>
          </cell>
          <cell r="Y6" t="str">
            <v>WELLINGTON CHAVÃO DE MOURA/Nº500.038</v>
          </cell>
          <cell r="Z6">
            <v>50655407.750000007</v>
          </cell>
          <cell r="AA6">
            <v>2185921.7000000002</v>
          </cell>
          <cell r="AB6">
            <v>-505229.36999999732</v>
          </cell>
          <cell r="AC6">
            <v>-33209633.390000004</v>
          </cell>
          <cell r="AD6">
            <v>15259852.66</v>
          </cell>
          <cell r="AE6">
            <v>48974715.420000002</v>
          </cell>
          <cell r="AF6">
            <v>3.2093832431538041</v>
          </cell>
        </row>
        <row r="7">
          <cell r="B7" t="str">
            <v>4702/2018</v>
          </cell>
          <cell r="C7" t="str">
            <v xml:space="preserve">CONSTRUÇÃO DO CAMPUS DE EDUCAÇÃO PÚBLICA TRANSFORMADORA </v>
          </cell>
          <cell r="D7" t="str">
            <v>538/2018</v>
          </cell>
          <cell r="E7" t="str">
            <v xml:space="preserve"> CONSTRUÇÃO DE PRÉDIOS GOVERNAMENTAIS </v>
          </cell>
          <cell r="F7" t="str">
            <v>HSR</v>
          </cell>
          <cell r="G7">
            <v>8896924000120</v>
          </cell>
          <cell r="H7">
            <v>41948038.590000004</v>
          </cell>
          <cell r="I7">
            <v>24</v>
          </cell>
          <cell r="J7">
            <v>36</v>
          </cell>
          <cell r="K7">
            <v>43301</v>
          </cell>
          <cell r="L7">
            <v>43301</v>
          </cell>
          <cell r="M7">
            <v>44032</v>
          </cell>
          <cell r="N7">
            <v>44397</v>
          </cell>
          <cell r="O7">
            <v>45242</v>
          </cell>
          <cell r="P7">
            <v>45303</v>
          </cell>
          <cell r="Q7">
            <v>-633</v>
          </cell>
          <cell r="R7" t="str">
            <v>PRECISA PRORROGAR</v>
          </cell>
          <cell r="S7">
            <v>-572</v>
          </cell>
          <cell r="T7" t="str">
            <v>PRECISA PRORROGAR</v>
          </cell>
          <cell r="U7" t="str">
            <v>MAGNO SILVA MACHADO/Nº500.047</v>
          </cell>
          <cell r="V7" t="str">
            <v>JOSÉ ANTONIO FRASSON FULGÊNCIO Nº6689</v>
          </cell>
          <cell r="W7" t="str">
            <v>FRANCISCO DE ASSIS IGNÁRIO LAMEIRA Nº 500.006</v>
          </cell>
          <cell r="Y7" t="str">
            <v>FRANCYNARA APARECIDA AZEVEDO/Nº500.049</v>
          </cell>
          <cell r="Z7">
            <v>70719474.719999999</v>
          </cell>
          <cell r="AA7">
            <v>31446288.209999997</v>
          </cell>
          <cell r="AB7">
            <v>-11202574.930000007</v>
          </cell>
          <cell r="AC7">
            <v>11999999.999999993</v>
          </cell>
          <cell r="AD7">
            <v>51273186.509999998</v>
          </cell>
          <cell r="AE7">
            <v>50475761.440000013</v>
          </cell>
          <cell r="AF7">
            <v>0.98444752268625901</v>
          </cell>
        </row>
        <row r="8">
          <cell r="B8" t="str">
            <v>13431/2019</v>
          </cell>
          <cell r="C8" t="str">
            <v>URBANIZAÇÃO DA ORLA DE PONTA NEGRA E CONSTRUÇÃO  06 QUIOSQUES</v>
          </cell>
          <cell r="D8" t="str">
            <v>72/2020</v>
          </cell>
          <cell r="E8" t="str">
            <v xml:space="preserve">URBANIZAÇÃO DE DIVERSOS LOGRADOUROS </v>
          </cell>
          <cell r="F8" t="str">
            <v>ÔMEGA</v>
          </cell>
          <cell r="G8" t="str">
            <v>12.647.362/0001-58</v>
          </cell>
          <cell r="H8">
            <v>27548321.940000001</v>
          </cell>
          <cell r="I8">
            <v>8</v>
          </cell>
          <cell r="J8">
            <v>12</v>
          </cell>
          <cell r="K8">
            <v>44236</v>
          </cell>
          <cell r="L8">
            <v>44236</v>
          </cell>
          <cell r="M8">
            <v>44478</v>
          </cell>
          <cell r="N8">
            <v>44601</v>
          </cell>
          <cell r="O8">
            <v>45208</v>
          </cell>
          <cell r="P8">
            <v>45513</v>
          </cell>
          <cell r="Q8">
            <v>-667</v>
          </cell>
          <cell r="R8" t="str">
            <v>PRECISA PRORROGAR</v>
          </cell>
          <cell r="S8">
            <v>-362</v>
          </cell>
          <cell r="T8" t="str">
            <v>PRECISA PRORROGAR</v>
          </cell>
          <cell r="U8" t="str">
            <v>FLAVIO DANIEL ARAUJO NOBRE/Nº500.046</v>
          </cell>
          <cell r="V8" t="str">
            <v>GREG LUIZ MONNERAT DE ALMEIDA /Nº500.040</v>
          </cell>
          <cell r="W8" t="str">
            <v>CARLOS WAGNER DOS SANTOS CAJAZEIRA 500.302</v>
          </cell>
          <cell r="Y8" t="str">
            <v>PATRICIA DOS SANTOS SÁ /Nº500.066</v>
          </cell>
          <cell r="Z8">
            <v>67898297.280000001</v>
          </cell>
          <cell r="AA8">
            <v>37207182.469999999</v>
          </cell>
          <cell r="AB8">
            <v>2143135.3300000057</v>
          </cell>
          <cell r="AC8">
            <v>10000000</v>
          </cell>
          <cell r="AD8">
            <v>40691114.810000002</v>
          </cell>
          <cell r="AE8">
            <v>28547979.479999997</v>
          </cell>
          <cell r="AF8">
            <v>0.7015777182144004</v>
          </cell>
        </row>
        <row r="9">
          <cell r="B9" t="str">
            <v>24025/2019</v>
          </cell>
          <cell r="C9" t="str">
            <v>PAVIMENTAÇÃO E DRENAGEM DA AV. B DE OUTROS LOGRADOUROS.  RIO BAMBU- CHÁCARA DE INOÃ</v>
          </cell>
          <cell r="D9" t="str">
            <v>118/2022</v>
          </cell>
          <cell r="E9" t="str">
            <v xml:space="preserve">URBANIZAÇÃO DE DIVERSOS LOGRADOUROS </v>
          </cell>
          <cell r="F9" t="str">
            <v>PROCEC</v>
          </cell>
          <cell r="G9">
            <v>346071000140</v>
          </cell>
          <cell r="H9">
            <v>24854764.27</v>
          </cell>
          <cell r="I9">
            <v>14</v>
          </cell>
          <cell r="J9">
            <v>16</v>
          </cell>
          <cell r="K9">
            <v>44802</v>
          </cell>
          <cell r="L9">
            <v>44701</v>
          </cell>
          <cell r="M9">
            <v>45228</v>
          </cell>
          <cell r="N9">
            <v>45189</v>
          </cell>
          <cell r="O9">
            <v>45655</v>
          </cell>
          <cell r="P9">
            <v>45920</v>
          </cell>
          <cell r="Q9">
            <v>-220</v>
          </cell>
          <cell r="R9" t="str">
            <v>PRECISA PRORROGAR</v>
          </cell>
          <cell r="S9">
            <v>45</v>
          </cell>
          <cell r="T9" t="str">
            <v/>
          </cell>
          <cell r="U9" t="str">
            <v>PATRICIA DOS SANTOS SÁ /Nº500.066</v>
          </cell>
          <cell r="V9" t="str">
            <v>ANDRE LUIZ FONSECA HARTHMAN/Nº500.047</v>
          </cell>
          <cell r="W9" t="str">
            <v>LUIZ FERNANDO FIGUEIREDO JÚNIOR/Nº500.098</v>
          </cell>
          <cell r="Y9" t="str">
            <v>CLAUDENIR DUARTE GOMES / Nº 500.541</v>
          </cell>
          <cell r="Z9">
            <v>45566903.689999998</v>
          </cell>
          <cell r="AA9">
            <v>5155893.8899999997</v>
          </cell>
          <cell r="AB9">
            <v>0</v>
          </cell>
          <cell r="AC9">
            <v>543117.49000000954</v>
          </cell>
          <cell r="AD9">
            <v>40954127.290000007</v>
          </cell>
          <cell r="AE9">
            <v>40411009.799999997</v>
          </cell>
          <cell r="AF9">
            <v>0.98673839424890819</v>
          </cell>
        </row>
        <row r="10">
          <cell r="B10" t="str">
            <v>12977/2019</v>
          </cell>
          <cell r="C10" t="str">
            <v xml:space="preserve">CONSTRUÇÃO DO COMPLEXO TURISTICO E ECOLOGICO DO MIRANTE DO CAJU </v>
          </cell>
          <cell r="D10" t="str">
            <v>79/2020</v>
          </cell>
          <cell r="E10" t="str">
            <v xml:space="preserve"> CONSTRUÇÃO DE PRÉDIOS GOVERNAMENTAIS </v>
          </cell>
          <cell r="F10" t="str">
            <v>UNICOL</v>
          </cell>
          <cell r="G10">
            <v>4125492000100</v>
          </cell>
          <cell r="H10">
            <v>6705095.75</v>
          </cell>
          <cell r="I10">
            <v>12</v>
          </cell>
          <cell r="J10">
            <v>18</v>
          </cell>
          <cell r="K10">
            <v>44004</v>
          </cell>
          <cell r="L10">
            <v>44004</v>
          </cell>
          <cell r="M10">
            <v>44369</v>
          </cell>
          <cell r="N10">
            <v>44552</v>
          </cell>
          <cell r="O10">
            <v>44369</v>
          </cell>
          <cell r="P10">
            <v>45038</v>
          </cell>
          <cell r="Q10">
            <v>-1506</v>
          </cell>
          <cell r="R10" t="str">
            <v>PRECISA PRORROGAR</v>
          </cell>
          <cell r="S10">
            <v>-837</v>
          </cell>
          <cell r="T10" t="str">
            <v>PRECISA PRORROGAR</v>
          </cell>
          <cell r="U10" t="str">
            <v>ROMÁRIO DA COSTA FERNANDES/Nº 500.050</v>
          </cell>
          <cell r="V10" t="str">
            <v>ALEX ALVES ZAMPIROLI/Nº500.222</v>
          </cell>
          <cell r="W10" t="str">
            <v>ANA CLAUDIA GARCIA DE SOUZA OLIVEIRA/Nº 7663</v>
          </cell>
          <cell r="Y10" t="str">
            <v>JALINE LIMA DE SOUZA/Nº 107.924</v>
          </cell>
          <cell r="Z10">
            <v>12852310.02</v>
          </cell>
          <cell r="AA10">
            <v>8533520.5899999999</v>
          </cell>
          <cell r="AB10">
            <v>-47374.129999999888</v>
          </cell>
          <cell r="AC10">
            <v>3928894.99</v>
          </cell>
          <cell r="AD10">
            <v>8247684.4199999999</v>
          </cell>
          <cell r="AE10">
            <v>4366163.5599999996</v>
          </cell>
          <cell r="AF10">
            <v>0.52938053126916318</v>
          </cell>
        </row>
        <row r="11">
          <cell r="B11" t="str">
            <v>2538/2020</v>
          </cell>
          <cell r="C11" t="str">
            <v>COMPLEXO VETERINÁRIO</v>
          </cell>
          <cell r="D11" t="str">
            <v>121/2020</v>
          </cell>
          <cell r="E11" t="str">
            <v>SERVIÇOS</v>
          </cell>
          <cell r="F11" t="str">
            <v xml:space="preserve">CONTECK </v>
          </cell>
          <cell r="G11">
            <v>30598395000137</v>
          </cell>
          <cell r="H11">
            <v>1289116.73</v>
          </cell>
          <cell r="I11">
            <v>4</v>
          </cell>
          <cell r="J11">
            <v>12</v>
          </cell>
          <cell r="K11">
            <v>44211</v>
          </cell>
          <cell r="L11">
            <v>44211</v>
          </cell>
          <cell r="M11">
            <v>44331</v>
          </cell>
          <cell r="N11">
            <v>44576</v>
          </cell>
          <cell r="O11">
            <v>45696</v>
          </cell>
          <cell r="P11">
            <v>45881</v>
          </cell>
          <cell r="Q11">
            <v>-179</v>
          </cell>
          <cell r="R11" t="str">
            <v>PRECISA PRORROGAR</v>
          </cell>
          <cell r="S11">
            <v>6</v>
          </cell>
          <cell r="T11" t="str">
            <v>PRECISA PRORROGAR</v>
          </cell>
          <cell r="U11" t="str">
            <v>VICTOR HUGO DA SILVA DE OLIVEIRA/ Nº 500.266</v>
          </cell>
          <cell r="V11" t="str">
            <v>FRANCYNARA APARECIDA AZEVEDO/Nº500.049</v>
          </cell>
          <cell r="W11" t="str">
            <v>WELLINGTON AREAS NARCISO /Nº500.275</v>
          </cell>
          <cell r="Y11" t="str">
            <v>GABRIEL PINTO DA SILVA / Nº 500.083</v>
          </cell>
          <cell r="Z11">
            <v>1600049.1</v>
          </cell>
          <cell r="AA11">
            <v>521864.74</v>
          </cell>
          <cell r="AB11">
            <v>2.3283064365386963E-10</v>
          </cell>
          <cell r="AC11">
            <v>210932.36999999988</v>
          </cell>
          <cell r="AD11">
            <v>1289116.73</v>
          </cell>
          <cell r="AE11">
            <v>1078184.3599999999</v>
          </cell>
          <cell r="AF11">
            <v>0.83637449961571741</v>
          </cell>
        </row>
        <row r="12">
          <cell r="B12" t="str">
            <v>8776/2020</v>
          </cell>
          <cell r="C12" t="str">
            <v>FORNECIMENTO DE MONOBLOCOS HABITÁVEIS</v>
          </cell>
          <cell r="D12" t="str">
            <v>121/2020</v>
          </cell>
          <cell r="E12" t="str">
            <v>SERVIÇOS</v>
          </cell>
          <cell r="F12" t="str">
            <v>NHJ</v>
          </cell>
          <cell r="G12">
            <v>185997000100</v>
          </cell>
          <cell r="H12">
            <v>100000.2</v>
          </cell>
          <cell r="L12">
            <v>44166</v>
          </cell>
          <cell r="M12" t="str">
            <v/>
          </cell>
          <cell r="N12">
            <v>44196</v>
          </cell>
          <cell r="O12" t="str">
            <v/>
          </cell>
          <cell r="P12">
            <v>45479</v>
          </cell>
          <cell r="Q12" t="str">
            <v/>
          </cell>
          <cell r="R12" t="str">
            <v/>
          </cell>
          <cell r="S12">
            <v>-396</v>
          </cell>
          <cell r="T12" t="str">
            <v>PRECISA PRORROGAR</v>
          </cell>
          <cell r="U12" t="str">
            <v>ALDO LOURENÇO DE OLIVEIRA/Nº106.355</v>
          </cell>
          <cell r="V12" t="str">
            <v>ADMA DE SOUZA TEIXEIRA/Nº 500.228</v>
          </cell>
          <cell r="W12" t="str">
            <v>THEREZA CRISTINA FERREIRA MARTINS/Nº 500.210</v>
          </cell>
          <cell r="Y12" t="str">
            <v>FERNANDA ALVES DA SILVA ANDREI / Nº 500.015</v>
          </cell>
          <cell r="Z12">
            <v>438261.25999999995</v>
          </cell>
          <cell r="AA12">
            <v>15333.36</v>
          </cell>
          <cell r="AB12">
            <v>251114.06999999995</v>
          </cell>
          <cell r="AC12">
            <v>-310262.89999999997</v>
          </cell>
          <cell r="AD12">
            <v>112665</v>
          </cell>
          <cell r="AE12">
            <v>171813.83000000002</v>
          </cell>
          <cell r="AF12">
            <v>1.5249973816180715</v>
          </cell>
        </row>
        <row r="13">
          <cell r="B13" t="str">
            <v>12254/2021</v>
          </cell>
          <cell r="C13" t="str">
            <v>CONTRATAÇÃO DE EMPRESA PARA ELABORAÇÃO DO PROGRAMA DE DRENAGEM E MANEJO DE ÁGUAS PLUVIAIS DO MUNICÍPIO DE MARICÁ.</v>
          </cell>
          <cell r="D13" t="str">
            <v>215/2022</v>
          </cell>
          <cell r="E13" t="str">
            <v>SERVIÇOS</v>
          </cell>
          <cell r="F13" t="str">
            <v>LAZARUS</v>
          </cell>
          <cell r="G13">
            <v>29039665000190</v>
          </cell>
          <cell r="H13">
            <v>27594329.420000002</v>
          </cell>
          <cell r="I13">
            <v>12</v>
          </cell>
          <cell r="J13">
            <v>18</v>
          </cell>
          <cell r="K13">
            <v>44776</v>
          </cell>
          <cell r="L13">
            <v>44761</v>
          </cell>
          <cell r="M13">
            <v>45141</v>
          </cell>
          <cell r="N13">
            <v>45310</v>
          </cell>
          <cell r="O13">
            <v>45691</v>
          </cell>
          <cell r="P13">
            <v>45857</v>
          </cell>
          <cell r="Q13">
            <v>-184</v>
          </cell>
          <cell r="R13" t="str">
            <v>PRECISA PRORROGAR</v>
          </cell>
          <cell r="S13">
            <v>-18</v>
          </cell>
          <cell r="T13" t="str">
            <v>PRECISA PRORROGAR</v>
          </cell>
          <cell r="U13" t="str">
            <v>GABRIEL PINTO DA SILVA Nº: 500083</v>
          </cell>
          <cell r="V13" t="str">
            <v>ROMARIO AZEVEDO FERNANDES Nº: 500050</v>
          </cell>
          <cell r="W13" t="str">
            <v>VICTOR HUGO DA SILVA DE  OLIVEIRA Nº: 500266</v>
          </cell>
          <cell r="Y13" t="str">
            <v>BEATRIZ MONTEIRO DA SILVA  Nº: 500045</v>
          </cell>
          <cell r="Z13">
            <v>34894329.420000002</v>
          </cell>
          <cell r="AA13">
            <v>10022367.210000001</v>
          </cell>
          <cell r="AB13">
            <v>1021189.1499999948</v>
          </cell>
          <cell r="AC13">
            <v>2440477.5199999996</v>
          </cell>
          <cell r="AD13">
            <v>27312439.73</v>
          </cell>
          <cell r="AE13">
            <v>23850773.060000006</v>
          </cell>
          <cell r="AF13">
            <v>0.87325677587865946</v>
          </cell>
        </row>
        <row r="14">
          <cell r="B14" t="str">
            <v>6523/2021</v>
          </cell>
          <cell r="C14" t="str">
            <v>FORNECIMENTO DE CIMENTO ASFÁLTICO DE PETRÓLEO - CAP 50/70</v>
          </cell>
          <cell r="D14" t="str">
            <v>211/2021</v>
          </cell>
          <cell r="E14" t="str">
            <v>SERVIÇOS</v>
          </cell>
          <cell r="F14" t="str">
            <v>TRAÇADO</v>
          </cell>
          <cell r="G14">
            <v>472805002505</v>
          </cell>
          <cell r="H14">
            <v>22050000</v>
          </cell>
          <cell r="J14">
            <v>12</v>
          </cell>
          <cell r="L14">
            <v>44510</v>
          </cell>
          <cell r="M14" t="str">
            <v/>
          </cell>
          <cell r="N14">
            <v>44875</v>
          </cell>
          <cell r="O14" t="str">
            <v/>
          </cell>
          <cell r="P14">
            <v>45148</v>
          </cell>
          <cell r="Q14" t="str">
            <v/>
          </cell>
          <cell r="R14" t="str">
            <v/>
          </cell>
          <cell r="S14">
            <v>-727</v>
          </cell>
          <cell r="T14" t="str">
            <v>PRECISA PRORROGAR</v>
          </cell>
          <cell r="U14" t="str">
            <v/>
          </cell>
          <cell r="V14" t="str">
            <v/>
          </cell>
          <cell r="W14" t="str">
            <v/>
          </cell>
          <cell r="Y14" t="str">
            <v/>
          </cell>
          <cell r="Z14">
            <v>97603438.339999989</v>
          </cell>
          <cell r="AA14">
            <v>101871579.05</v>
          </cell>
          <cell r="AB14">
            <v>-26952745.610000011</v>
          </cell>
          <cell r="AC14">
            <v>27817713.920000006</v>
          </cell>
          <cell r="AD14">
            <v>23549573.210000001</v>
          </cell>
          <cell r="AE14">
            <v>22684604.900000002</v>
          </cell>
          <cell r="AF14">
            <v>0.96327031907173999</v>
          </cell>
        </row>
        <row r="15">
          <cell r="B15" t="str">
            <v>5489/2021</v>
          </cell>
          <cell r="C15" t="str">
            <v>CONSTRUÇÃO DE PASSARELA SOBRE A RJ 106, ALTURA DO KM 23 - EM FRENTE AO HOSPITAL DR. ERNESTO CHE GUEVARA - SÃO JOSÉ DE IMBASSAÍ - MARICÁ - RJ.</v>
          </cell>
          <cell r="D15" t="str">
            <v>40/2023</v>
          </cell>
          <cell r="E15" t="str">
            <v xml:space="preserve">CONSTRUÇÃO DE PASSARELAS </v>
          </cell>
          <cell r="F15" t="str">
            <v>PREMAG</v>
          </cell>
          <cell r="G15" t="str">
            <v>29.152.196/0001-11</v>
          </cell>
          <cell r="H15">
            <v>6407291.1699999999</v>
          </cell>
          <cell r="I15">
            <v>6</v>
          </cell>
          <cell r="J15">
            <v>12</v>
          </cell>
          <cell r="K15">
            <v>44986</v>
          </cell>
          <cell r="L15">
            <v>44956</v>
          </cell>
          <cell r="M15">
            <v>45170</v>
          </cell>
          <cell r="N15">
            <v>45321</v>
          </cell>
          <cell r="O15">
            <v>45397</v>
          </cell>
          <cell r="P15">
            <v>45471</v>
          </cell>
          <cell r="Q15">
            <v>-478</v>
          </cell>
          <cell r="R15" t="str">
            <v>PRECISA PRORROGAR</v>
          </cell>
          <cell r="S15">
            <v>-404</v>
          </cell>
          <cell r="T15" t="str">
            <v>PRECISA PRORROGAR</v>
          </cell>
          <cell r="U15" t="str">
            <v>BEATRIZ MONTEIRO DA SILVA/ Nº 500.045</v>
          </cell>
          <cell r="V15" t="str">
            <v>PATRICIA DOS SANTOS SÁ /Nº500.066</v>
          </cell>
          <cell r="W15" t="str">
            <v>ANDERSON FERREIRA DA SILVA / Nº 500.193</v>
          </cell>
          <cell r="Y15" t="str">
            <v>JHONATHAN DA SILVA ROSA /Nº500.065</v>
          </cell>
          <cell r="Z15">
            <v>6407291.1699999999</v>
          </cell>
          <cell r="AA15">
            <v>0</v>
          </cell>
          <cell r="AB15">
            <v>485396.04999999888</v>
          </cell>
          <cell r="AC15">
            <v>0</v>
          </cell>
          <cell r="AD15">
            <v>6407291.1699999999</v>
          </cell>
          <cell r="AE15">
            <v>5921895.120000001</v>
          </cell>
          <cell r="AF15">
            <v>0.92424317279778012</v>
          </cell>
        </row>
        <row r="16">
          <cell r="B16" t="str">
            <v>11787/2021</v>
          </cell>
          <cell r="C16" t="str">
            <v>URBANIZAÇÃO DE DIVERSOS LOGRADOUROS DE ITAOCAIA VALLEY - BACIA 01</v>
          </cell>
          <cell r="D16" t="str">
            <v>168/2022</v>
          </cell>
          <cell r="E16" t="str">
            <v xml:space="preserve">URBANIZAÇÃO DE DIVERSOS LOGRADOUROS </v>
          </cell>
          <cell r="F16" t="str">
            <v>ECONORTE</v>
          </cell>
          <cell r="G16" t="str">
            <v>13.684.530/0001-48</v>
          </cell>
          <cell r="H16">
            <v>20432567.940000001</v>
          </cell>
          <cell r="I16">
            <v>12</v>
          </cell>
          <cell r="J16">
            <v>12</v>
          </cell>
          <cell r="K16">
            <v>44816</v>
          </cell>
          <cell r="L16">
            <v>44802</v>
          </cell>
          <cell r="M16">
            <v>45181</v>
          </cell>
          <cell r="N16">
            <v>45167</v>
          </cell>
          <cell r="O16">
            <v>45334</v>
          </cell>
          <cell r="P16">
            <v>45380</v>
          </cell>
          <cell r="Q16">
            <v>-541</v>
          </cell>
          <cell r="R16" t="str">
            <v>PRECISA PRORROGAR</v>
          </cell>
          <cell r="S16">
            <v>-495</v>
          </cell>
          <cell r="T16" t="str">
            <v>PRECISA PRORROGAR</v>
          </cell>
          <cell r="U16" t="str">
            <v>LUIZ FERNANDO FIGUEIREDO JÚNIOR/Nº500.098</v>
          </cell>
          <cell r="V16" t="str">
            <v>PATRICIA DOS SANTOS SÁ /Nº500.066</v>
          </cell>
          <cell r="W16" t="str">
            <v>PATRICK DE ARAUJO BARCELOS/Nº500.069</v>
          </cell>
          <cell r="Y16" t="str">
            <v>SARAH GUIMARAES BARBOSA / Nº 500.151</v>
          </cell>
          <cell r="Z16">
            <v>32966671.550000001</v>
          </cell>
          <cell r="AA16">
            <v>14482002.65</v>
          </cell>
          <cell r="AB16">
            <v>7468337.3499999978</v>
          </cell>
          <cell r="AC16">
            <v>1709663.0400000028</v>
          </cell>
          <cell r="AD16">
            <v>20194331.940000001</v>
          </cell>
          <cell r="AE16">
            <v>11016331.550000001</v>
          </cell>
          <cell r="AF16">
            <v>0.54551601819416262</v>
          </cell>
        </row>
        <row r="17">
          <cell r="B17" t="str">
            <v>14303/2021</v>
          </cell>
          <cell r="C17" t="str">
            <v>CONSTRUÇÃO DO ANEXO E PISCINA DA ARENA MUMBUCA.</v>
          </cell>
          <cell r="D17" t="str">
            <v>272/2022</v>
          </cell>
          <cell r="E17" t="str">
            <v xml:space="preserve"> CONSTRUÇÃO DE PRÉDIOS GOVERNAMENTAIS </v>
          </cell>
          <cell r="F17" t="str">
            <v>CINETICA</v>
          </cell>
          <cell r="G17" t="str">
            <v>00.615.133/0001-72</v>
          </cell>
          <cell r="H17">
            <v>4345506</v>
          </cell>
          <cell r="I17">
            <v>8</v>
          </cell>
          <cell r="J17">
            <v>12</v>
          </cell>
          <cell r="K17">
            <v>44935</v>
          </cell>
          <cell r="L17">
            <v>44900</v>
          </cell>
          <cell r="M17">
            <v>45178</v>
          </cell>
          <cell r="N17">
            <v>45265</v>
          </cell>
          <cell r="O17">
            <v>45178</v>
          </cell>
          <cell r="P17">
            <v>45265</v>
          </cell>
          <cell r="Q17">
            <v>-697</v>
          </cell>
          <cell r="R17" t="str">
            <v>PRECISA PRORROGAR</v>
          </cell>
          <cell r="S17">
            <v>-610</v>
          </cell>
          <cell r="T17" t="str">
            <v>PRECISA PRORROGAR</v>
          </cell>
          <cell r="U17" t="str">
            <v>LUIZ FERNANDO FIGUEIREDO JÚNIOR/Nº500.098</v>
          </cell>
          <cell r="V17" t="str">
            <v>ROBERTO SCARINE DA CUNHA/Nº500.239</v>
          </cell>
          <cell r="W17" t="str">
            <v>GIENNAH ESTEVES MARTINS /Nº500.057</v>
          </cell>
          <cell r="Y17" t="str">
            <v>CARLOS WAGNER DOS SANTOS CAJAZEIRA 500.302</v>
          </cell>
          <cell r="Z17">
            <v>2456872.58</v>
          </cell>
          <cell r="AA17">
            <v>2304243.1800000002</v>
          </cell>
          <cell r="AB17" t="e">
            <v>#VALUE!</v>
          </cell>
          <cell r="AC17" t="e">
            <v>#VALUE!</v>
          </cell>
          <cell r="AD17">
            <v>4345506</v>
          </cell>
          <cell r="AE17" t="str">
            <v/>
          </cell>
          <cell r="AF17" t="str">
            <v/>
          </cell>
        </row>
        <row r="18">
          <cell r="B18" t="str">
            <v>12544/2021</v>
          </cell>
          <cell r="C18" t="str">
            <v>URBANIZAÇÃO DE DIVERSOS LOGRADOUROS DE ITAOCAIA VALLEY - BACIA 02</v>
          </cell>
          <cell r="D18" t="str">
            <v>215/2022</v>
          </cell>
          <cell r="E18" t="str">
            <v xml:space="preserve">URBANIZAÇÃO DE DIVERSOS LOGRADOUROS </v>
          </cell>
          <cell r="F18" t="str">
            <v>ZADAR</v>
          </cell>
          <cell r="G18" t="str">
            <v>30.183.941/0001-79</v>
          </cell>
          <cell r="H18">
            <v>33274141.27</v>
          </cell>
          <cell r="I18">
            <v>12</v>
          </cell>
          <cell r="J18">
            <v>12</v>
          </cell>
          <cell r="K18">
            <v>44816</v>
          </cell>
          <cell r="L18">
            <v>44799</v>
          </cell>
          <cell r="M18">
            <v>45181</v>
          </cell>
          <cell r="N18">
            <v>45164</v>
          </cell>
          <cell r="O18">
            <v>45303</v>
          </cell>
          <cell r="P18">
            <v>45377</v>
          </cell>
          <cell r="Q18">
            <v>-572</v>
          </cell>
          <cell r="R18" t="str">
            <v>PRECISA PRORROGAR</v>
          </cell>
          <cell r="S18">
            <v>-498</v>
          </cell>
          <cell r="T18" t="str">
            <v>PRECISA PRORROGAR</v>
          </cell>
          <cell r="U18" t="str">
            <v>PHILLIPI PARRINI CALEGÁRIO/Nº500.038</v>
          </cell>
          <cell r="V18" t="str">
            <v>ANDRE LUIZ FONSECA HARTHMAN/Nº500.047</v>
          </cell>
          <cell r="W18" t="str">
            <v>CLAUDENIR DUARTE/Nº500.541</v>
          </cell>
          <cell r="Y18" t="str">
            <v>JHONATHAN DA SILVA ROSA /Nº500.065</v>
          </cell>
          <cell r="Z18">
            <v>42799427.689999998</v>
          </cell>
          <cell r="AA18">
            <v>4184719.53</v>
          </cell>
          <cell r="AB18">
            <v>3774409.3899999931</v>
          </cell>
          <cell r="AC18">
            <v>1587438.2800000012</v>
          </cell>
          <cell r="AD18">
            <v>40202146.439999998</v>
          </cell>
          <cell r="AE18">
            <v>34840298.770000003</v>
          </cell>
          <cell r="AF18">
            <v>0.86662782600420785</v>
          </cell>
        </row>
        <row r="19">
          <cell r="B19" t="str">
            <v>12874/2021</v>
          </cell>
          <cell r="C19" t="str">
            <v>CONSTRUÇÃO DOS ANEXOS (VESTIÁRIOS E DEPÓSITO DE RESÍDUOS) E PARTE CIVIL DA ETE DO CAMPUS DE EDUCAÇÃO PÚBLICA TRANSFORMADORA - CEPT.</v>
          </cell>
          <cell r="D19" t="str">
            <v>159/2022</v>
          </cell>
          <cell r="E19" t="str">
            <v xml:space="preserve"> CONSTRUÇÃO DE PRÉDIOS GOVERNAMENTAIS </v>
          </cell>
          <cell r="F19" t="str">
            <v>PIRES E MATOS</v>
          </cell>
          <cell r="G19">
            <v>28369352000138</v>
          </cell>
          <cell r="H19">
            <v>1281694.3600000001</v>
          </cell>
          <cell r="I19">
            <v>6</v>
          </cell>
          <cell r="J19">
            <v>10</v>
          </cell>
          <cell r="K19">
            <v>44767</v>
          </cell>
          <cell r="L19">
            <v>44753</v>
          </cell>
          <cell r="M19">
            <v>44951</v>
          </cell>
          <cell r="N19">
            <v>45057</v>
          </cell>
          <cell r="O19">
            <v>45302</v>
          </cell>
          <cell r="P19">
            <v>45302</v>
          </cell>
          <cell r="Q19">
            <v>-573</v>
          </cell>
          <cell r="R19" t="str">
            <v>PRECISA PRORROGAR</v>
          </cell>
          <cell r="S19">
            <v>-573</v>
          </cell>
          <cell r="T19" t="str">
            <v>PRECISA PRORROGAR</v>
          </cell>
          <cell r="U19" t="str">
            <v>KAREN MOTA DE ARAÚJO ALVES/Nº500.231</v>
          </cell>
          <cell r="V19" t="str">
            <v>ROBERTO SCARINE DA CUNHA/Nº500.239</v>
          </cell>
          <cell r="W19" t="str">
            <v>LAÍS SILVA PIRES/Nº500.048</v>
          </cell>
          <cell r="Y19" t="str">
            <v>BRUNA DIONISIO DOS SANTOS/Nº 500.063</v>
          </cell>
          <cell r="Z19">
            <v>1346352.6600000001</v>
          </cell>
          <cell r="AA19">
            <v>28625.88</v>
          </cell>
          <cell r="AB19">
            <v>2.3283064365386963E-10</v>
          </cell>
          <cell r="AC19">
            <v>28625.879999999655</v>
          </cell>
          <cell r="AD19">
            <v>1346352.66</v>
          </cell>
          <cell r="AE19">
            <v>1317726.78</v>
          </cell>
          <cell r="AF19">
            <v>0.97873820073263729</v>
          </cell>
        </row>
        <row r="20">
          <cell r="B20" t="str">
            <v>1507/2022</v>
          </cell>
          <cell r="C20" t="str">
            <v>CONSTRUÇÃO DE PASSARELA SOBRE A RJ 106, ALTURA DO KM 25 - PARQUE NANCY, MARICÁ - RJ.</v>
          </cell>
          <cell r="D20" t="str">
            <v>221/2022</v>
          </cell>
          <cell r="E20" t="str">
            <v xml:space="preserve">CONSTRUÇÃO DE PASSARELAS </v>
          </cell>
          <cell r="F20" t="str">
            <v>MOPREM</v>
          </cell>
          <cell r="G20" t="str">
            <v>24.121.687/0001-81</v>
          </cell>
          <cell r="H20">
            <v>3534742.06</v>
          </cell>
          <cell r="I20">
            <v>5</v>
          </cell>
          <cell r="J20">
            <v>12</v>
          </cell>
          <cell r="K20">
            <v>44837</v>
          </cell>
          <cell r="L20">
            <v>44805</v>
          </cell>
          <cell r="M20">
            <v>44988</v>
          </cell>
          <cell r="N20">
            <v>45170</v>
          </cell>
          <cell r="O20">
            <v>45444</v>
          </cell>
          <cell r="P20">
            <v>45444</v>
          </cell>
          <cell r="Q20">
            <v>-431</v>
          </cell>
          <cell r="R20" t="str">
            <v>PRECISA PRORROGAR</v>
          </cell>
          <cell r="S20">
            <v>-431</v>
          </cell>
          <cell r="T20" t="str">
            <v>PRECISA PRORROGAR</v>
          </cell>
          <cell r="U20" t="str">
            <v>FRANCYNARA APARECIDA AZEVEDO/Nº500.049</v>
          </cell>
          <cell r="V20" t="str">
            <v>BEATRIZ MENDONÇA DE OLIVEIRA /Nº</v>
          </cell>
          <cell r="W20" t="str">
            <v>GABRIEL PINTO DA SILVA / Nº 500.083</v>
          </cell>
          <cell r="Y20" t="str">
            <v>MARCOS JHONNY / Nº 500.507</v>
          </cell>
          <cell r="Z20">
            <v>3740867.04</v>
          </cell>
          <cell r="AA20">
            <v>0</v>
          </cell>
          <cell r="AB20">
            <v>36935.450000000186</v>
          </cell>
          <cell r="AC20">
            <v>240.75999999977648</v>
          </cell>
          <cell r="AD20">
            <v>3741107.8</v>
          </cell>
          <cell r="AE20">
            <v>3703931.59</v>
          </cell>
          <cell r="AF20">
            <v>0.99006278033474471</v>
          </cell>
        </row>
        <row r="21">
          <cell r="B21" t="str">
            <v>1708/2022</v>
          </cell>
          <cell r="C21" t="str">
            <v>URBANIZAÇÃO DE DIVERSOS LOGRADOUROS DO BAIRRO BARROCO - ITAIPUAÇU, MARICÁ - RJ. (FASE 01)</v>
          </cell>
          <cell r="D21" t="str">
            <v>251/2022</v>
          </cell>
          <cell r="E21" t="str">
            <v xml:space="preserve">URBANIZAÇÃO DE DIVERSOS LOGRADOUROS </v>
          </cell>
          <cell r="F21" t="str">
            <v>METROPOLITANA</v>
          </cell>
          <cell r="G21" t="str">
            <v>33.049.503/0001-00</v>
          </cell>
          <cell r="H21">
            <v>24446845.469999999</v>
          </cell>
          <cell r="I21">
            <v>12</v>
          </cell>
          <cell r="J21">
            <v>12</v>
          </cell>
          <cell r="K21">
            <v>44866</v>
          </cell>
          <cell r="L21">
            <v>44847</v>
          </cell>
          <cell r="M21">
            <v>45231</v>
          </cell>
          <cell r="N21">
            <v>45212</v>
          </cell>
          <cell r="O21">
            <v>0</v>
          </cell>
          <cell r="P21">
            <v>45548</v>
          </cell>
          <cell r="Q21">
            <v>-45875</v>
          </cell>
          <cell r="R21" t="str">
            <v>PRECISA PRORROGAR</v>
          </cell>
          <cell r="S21">
            <v>-327</v>
          </cell>
          <cell r="T21" t="str">
            <v>PRECISA PRORROGAR</v>
          </cell>
          <cell r="U21" t="str">
            <v>PATRICK DE ARAUJO BARCELOS/Nº500.069</v>
          </cell>
          <cell r="V21" t="str">
            <v>GIENNAH ESTEVES MARTINS /Nº500.057</v>
          </cell>
          <cell r="W21" t="str">
            <v>ALEX ALVES ZAMPIROLI/Nº500.222</v>
          </cell>
          <cell r="Y21" t="str">
            <v>KARIUXA BERNARDO DE CARVALHO/Nº500.058</v>
          </cell>
          <cell r="Z21">
            <v>32299762.469999999</v>
          </cell>
          <cell r="AA21">
            <v>3926458.5</v>
          </cell>
          <cell r="AB21">
            <v>2100132.6599999927</v>
          </cell>
          <cell r="AC21">
            <v>0</v>
          </cell>
          <cell r="AD21">
            <v>28373303.969999999</v>
          </cell>
          <cell r="AE21">
            <v>26273171.310000006</v>
          </cell>
          <cell r="AF21">
            <v>0.92598208998780929</v>
          </cell>
        </row>
        <row r="22">
          <cell r="B22" t="str">
            <v>2053/2022</v>
          </cell>
          <cell r="C22" t="str">
            <v>CONSTRUÇÃO DOS ANEXOS DA LONA CULTURAL DA BARRA, SITUADA ENTRE A RUA 13 E AVENIDA CENTRAL 1, BARRA, MARICÁ - RJ.</v>
          </cell>
          <cell r="D22" t="str">
            <v>274/2022</v>
          </cell>
          <cell r="E22" t="str">
            <v>TIPO DE PROJETO</v>
          </cell>
          <cell r="F22" t="str">
            <v>GREEN ENERGY</v>
          </cell>
          <cell r="G22" t="str">
            <v>18.341.624/0001-38</v>
          </cell>
          <cell r="H22">
            <v>1733137.82</v>
          </cell>
          <cell r="I22">
            <v>10</v>
          </cell>
          <cell r="J22">
            <v>12</v>
          </cell>
          <cell r="K22">
            <v>44942</v>
          </cell>
          <cell r="L22">
            <v>44903</v>
          </cell>
          <cell r="M22">
            <v>45246</v>
          </cell>
          <cell r="N22">
            <v>45268</v>
          </cell>
          <cell r="O22">
            <v>45246</v>
          </cell>
          <cell r="P22">
            <v>45512</v>
          </cell>
          <cell r="Q22">
            <v>-629</v>
          </cell>
          <cell r="R22" t="str">
            <v>PRECISA PRORROGAR</v>
          </cell>
          <cell r="S22">
            <v>-363</v>
          </cell>
          <cell r="T22" t="str">
            <v>PRECISA PRORROGAR</v>
          </cell>
          <cell r="U22" t="str">
            <v>MARIANA OLIVEIRA/Nº500.512</v>
          </cell>
          <cell r="V22" t="str">
            <v>BRUNA DIONISIO DOS SANTOS/Nº 500.063</v>
          </cell>
          <cell r="W22" t="str">
            <v>LAÍS SILVA PIRES/Nº500.048</v>
          </cell>
          <cell r="Y22" t="str">
            <v>MICHAEL JORGE DOS SANTOS PAZ / Nº 500.253</v>
          </cell>
          <cell r="Z22">
            <v>3056451.6</v>
          </cell>
          <cell r="AA22">
            <v>1579747.91</v>
          </cell>
          <cell r="AB22">
            <v>1323313.7800000003</v>
          </cell>
          <cell r="AC22">
            <v>256434.1299999998</v>
          </cell>
          <cell r="AD22">
            <v>1733137.82</v>
          </cell>
          <cell r="AE22">
            <v>153389.91</v>
          </cell>
          <cell r="AF22">
            <v>8.850416177520147E-2</v>
          </cell>
        </row>
        <row r="23">
          <cell r="B23" t="str">
            <v>2087/2022</v>
          </cell>
          <cell r="C23" t="str">
            <v>CONSTRUÇÃO DE PONTE NA ESTRADA DO CAXITO, CAXITO, MARICÁ - RJ.</v>
          </cell>
          <cell r="D23" t="str">
            <v>170/2022</v>
          </cell>
          <cell r="E23" t="str">
            <v>CONSTRUÇÃO DE PONTE</v>
          </cell>
          <cell r="F23" t="str">
            <v>MOPREM</v>
          </cell>
          <cell r="G23" t="str">
            <v>24.121.687/0001-81</v>
          </cell>
          <cell r="H23">
            <v>1747627.58</v>
          </cell>
          <cell r="I23">
            <v>8</v>
          </cell>
          <cell r="J23">
            <v>12</v>
          </cell>
          <cell r="K23">
            <v>44781</v>
          </cell>
          <cell r="L23">
            <v>44767</v>
          </cell>
          <cell r="M23">
            <v>45024</v>
          </cell>
          <cell r="N23">
            <v>45132</v>
          </cell>
          <cell r="O23">
            <v>45024</v>
          </cell>
          <cell r="P23">
            <v>45132</v>
          </cell>
          <cell r="Q23">
            <v>-851</v>
          </cell>
          <cell r="R23" t="str">
            <v>PRECISA PRORROGAR</v>
          </cell>
          <cell r="S23">
            <v>-743</v>
          </cell>
          <cell r="T23" t="str">
            <v>PRECISA PRORROGAR</v>
          </cell>
          <cell r="U23" t="str">
            <v>ILKE LEONARDO GOMES DE SOUSA /Nº500.226</v>
          </cell>
          <cell r="V23" t="str">
            <v>PATRICIA DOS SANTOS SÁ /Nº500.066</v>
          </cell>
          <cell r="W23" t="str">
            <v>JHONATHAN DA SILVA ROSA /Nº500.065</v>
          </cell>
          <cell r="Y23" t="str">
            <v>MICHAEL JORGE DOS SANTOS PAZ / Nº 500.253</v>
          </cell>
          <cell r="Z23">
            <v>1918330.15</v>
          </cell>
          <cell r="AA23">
            <v>65783</v>
          </cell>
          <cell r="AB23">
            <v>135733.35999999987</v>
          </cell>
          <cell r="AC23">
            <v>-104919.56999999983</v>
          </cell>
          <cell r="AD23">
            <v>1747627.58</v>
          </cell>
          <cell r="AE23">
            <v>1716813.79</v>
          </cell>
          <cell r="AF23">
            <v>0.98236821714612677</v>
          </cell>
        </row>
        <row r="24">
          <cell r="B24" t="str">
            <v>2686/2022</v>
          </cell>
          <cell r="C24" t="str">
            <v>CONSTRUÇÃO DE PONTE NA AV. CENTRAL, ESPRAIADO, MARICÁ - RJ.</v>
          </cell>
          <cell r="D24" t="str">
            <v>174/2022</v>
          </cell>
          <cell r="E24" t="str">
            <v>CONSTRUÇÃO DE PONTE</v>
          </cell>
          <cell r="F24" t="str">
            <v>MOPREM</v>
          </cell>
          <cell r="G24" t="str">
            <v>24.121.687/0001-81</v>
          </cell>
          <cell r="H24">
            <v>2710000</v>
          </cell>
          <cell r="I24">
            <v>6</v>
          </cell>
          <cell r="J24">
            <v>12</v>
          </cell>
          <cell r="K24">
            <v>44781</v>
          </cell>
          <cell r="L24">
            <v>44770</v>
          </cell>
          <cell r="M24">
            <v>44965</v>
          </cell>
          <cell r="N24">
            <v>45135</v>
          </cell>
          <cell r="O24">
            <v>44993</v>
          </cell>
          <cell r="P24">
            <v>45440</v>
          </cell>
          <cell r="Q24">
            <v>-882</v>
          </cell>
          <cell r="R24" t="str">
            <v>PRECISA PRORROGAR</v>
          </cell>
          <cell r="S24">
            <v>-435</v>
          </cell>
          <cell r="T24" t="str">
            <v>PRECISA PRORROGAR</v>
          </cell>
          <cell r="U24" t="str">
            <v>ILKE LEONARDO GOMES DE SOUSA /Nº500.226</v>
          </cell>
          <cell r="V24" t="str">
            <v>BEATRIZ MENDONÇA DE OLIVEIRA /Nº</v>
          </cell>
          <cell r="W24" t="str">
            <v>ANDRE LUIZ FONSECA HARTHMAN/Nº500.047</v>
          </cell>
          <cell r="Y24" t="str">
            <v>ALEX ALVES ZAMPIROLI/Nº500.222</v>
          </cell>
          <cell r="Z24">
            <v>3226871.52</v>
          </cell>
          <cell r="AA24">
            <v>0</v>
          </cell>
          <cell r="AB24">
            <v>161682.20999999996</v>
          </cell>
          <cell r="AC24">
            <v>0</v>
          </cell>
          <cell r="AD24">
            <v>3226871.52</v>
          </cell>
          <cell r="AE24">
            <v>3065189.31</v>
          </cell>
          <cell r="AF24">
            <v>0.94989505810879016</v>
          </cell>
        </row>
        <row r="25">
          <cell r="B25" t="str">
            <v>4059/2022</v>
          </cell>
          <cell r="C25" t="str">
            <v>CONSTRUÇÃO DE PONTE SOBRE O RIO LUDGERO, SITUADA NA RUA ABREU SODRÉ, CENTRO, MARICÁ - RJ.</v>
          </cell>
          <cell r="D25" t="str">
            <v>242/2022</v>
          </cell>
          <cell r="E25" t="str">
            <v>CONSTRUÇÃO DE PONTE</v>
          </cell>
          <cell r="F25" t="str">
            <v>MOPREM</v>
          </cell>
          <cell r="G25" t="str">
            <v>24.121.687/0001-81</v>
          </cell>
          <cell r="H25">
            <v>1724768.8</v>
          </cell>
          <cell r="I25">
            <v>6</v>
          </cell>
          <cell r="J25">
            <v>12</v>
          </cell>
          <cell r="K25">
            <v>44866</v>
          </cell>
          <cell r="L25">
            <v>44831</v>
          </cell>
          <cell r="M25">
            <v>45047</v>
          </cell>
          <cell r="N25">
            <v>45196</v>
          </cell>
          <cell r="O25">
            <v>45078</v>
          </cell>
          <cell r="P25">
            <v>45196</v>
          </cell>
          <cell r="Q25">
            <v>-797</v>
          </cell>
          <cell r="R25" t="str">
            <v>PRECISA PRORROGAR</v>
          </cell>
          <cell r="S25">
            <v>-679</v>
          </cell>
          <cell r="T25" t="str">
            <v>PRECISA PRORROGAR</v>
          </cell>
          <cell r="U25" t="str">
            <v>ILKE LEONARDO GOMES DE SOUSA /Nº500.226</v>
          </cell>
          <cell r="V25" t="str">
            <v>CARLOS WAGNER DOS SANTOS CAJAZEIRA 500.302</v>
          </cell>
          <cell r="W25" t="str">
            <v>PHILLIPI PARRINI CALEGÁRIO/Nº500.038</v>
          </cell>
          <cell r="Y25" t="str">
            <v>GREG LUIZ MONNERAT DE ALMEIDA /Nº500.040</v>
          </cell>
          <cell r="Z25">
            <v>2345247.6800000002</v>
          </cell>
          <cell r="AA25">
            <v>34498.53</v>
          </cell>
          <cell r="AB25">
            <v>492999.12000000011</v>
          </cell>
          <cell r="AC25">
            <v>-167936.10000000056</v>
          </cell>
          <cell r="AD25">
            <v>2142813.0499999998</v>
          </cell>
          <cell r="AE25">
            <v>1817750.0300000003</v>
          </cell>
          <cell r="AF25">
            <v>0.84830080253618034</v>
          </cell>
        </row>
        <row r="26">
          <cell r="B26" t="str">
            <v>4404/2022</v>
          </cell>
          <cell r="C26" t="str">
            <v>CONSTRUÇÃO DE PONTE SOBRE O RIO LUDGERO - ESTRADA DO RIO FUNDO, CAXITO, MARICÁ - RJ.</v>
          </cell>
          <cell r="D26" t="str">
            <v>220/2022</v>
          </cell>
          <cell r="E26" t="str">
            <v>CONSTRUÇÃO DE PONTE</v>
          </cell>
          <cell r="F26" t="str">
            <v>MOPREM</v>
          </cell>
          <cell r="G26" t="str">
            <v>24.121.687/0001-81</v>
          </cell>
          <cell r="H26">
            <v>1797565.37</v>
          </cell>
          <cell r="I26">
            <v>6</v>
          </cell>
          <cell r="J26">
            <v>12</v>
          </cell>
          <cell r="K26">
            <v>44900</v>
          </cell>
          <cell r="L26">
            <v>44805</v>
          </cell>
          <cell r="M26">
            <v>45082</v>
          </cell>
          <cell r="N26">
            <v>45170</v>
          </cell>
          <cell r="O26">
            <v>45141</v>
          </cell>
          <cell r="P26">
            <v>45352</v>
          </cell>
          <cell r="Q26">
            <v>-734</v>
          </cell>
          <cell r="R26" t="str">
            <v>PRECISA PRORROGAR</v>
          </cell>
          <cell r="S26">
            <v>-523</v>
          </cell>
          <cell r="T26" t="str">
            <v>PRECISA PRORROGAR</v>
          </cell>
          <cell r="U26" t="str">
            <v>ILKE LEONARDO GOMES DE SOUSA /Nº500.226</v>
          </cell>
          <cell r="V26" t="str">
            <v>JHONATHAN DA SILVA ROSA /Nº500.065</v>
          </cell>
          <cell r="W26" t="str">
            <v>GIENNAH ESTEVES MARTINS /Nº500.057</v>
          </cell>
          <cell r="Y26" t="str">
            <v>ALDO LOURENÇO DE OLIVEIRA/Nº106.355</v>
          </cell>
          <cell r="Z26">
            <v>2821480.56</v>
          </cell>
          <cell r="AA26">
            <v>820670.35</v>
          </cell>
          <cell r="AB26">
            <v>53500</v>
          </cell>
          <cell r="AC26">
            <v>27764714.27</v>
          </cell>
          <cell r="AD26">
            <v>29765524.48</v>
          </cell>
          <cell r="AE26">
            <v>1947310.21</v>
          </cell>
          <cell r="AF26">
            <v>6.5421666307557705E-2</v>
          </cell>
        </row>
        <row r="27">
          <cell r="B27" t="str">
            <v>6191/2022</v>
          </cell>
          <cell r="C27" t="str">
            <v>USINAGEM, TRANSPORTE E APLICAÇÃO DE CBUQ.</v>
          </cell>
          <cell r="D27" t="str">
            <v>260/2022</v>
          </cell>
          <cell r="E27" t="str">
            <v>SERVIÇOS</v>
          </cell>
          <cell r="F27" t="str">
            <v>ENGEBIO</v>
          </cell>
          <cell r="G27">
            <v>1792153000181</v>
          </cell>
          <cell r="H27">
            <v>38064539.539999999</v>
          </cell>
          <cell r="I27">
            <v>12</v>
          </cell>
          <cell r="J27">
            <v>14</v>
          </cell>
          <cell r="K27">
            <v>44900</v>
          </cell>
          <cell r="L27">
            <v>44866</v>
          </cell>
          <cell r="M27">
            <v>45265</v>
          </cell>
          <cell r="N27">
            <v>45292</v>
          </cell>
          <cell r="O27">
            <v>45996</v>
          </cell>
          <cell r="P27">
            <v>46024</v>
          </cell>
          <cell r="Q27">
            <v>121</v>
          </cell>
          <cell r="R27" t="str">
            <v>OK</v>
          </cell>
          <cell r="S27">
            <v>149</v>
          </cell>
          <cell r="T27" t="str">
            <v>OK</v>
          </cell>
          <cell r="U27" t="str">
            <v>ANDRE LUIZ FONSECA HARTHMAN Nº: 500047</v>
          </cell>
          <cell r="V27" t="str">
            <v>HARRISON GOMES DA SILVA  Nº: 500033</v>
          </cell>
          <cell r="W27" t="str">
            <v>VICTOR HUGO DA SILVA DE  OLIVEIRA Nº: 500266</v>
          </cell>
          <cell r="Y27" t="str">
            <v>KEVIN LUIZ FERREIRA BRITO Nº: 500354</v>
          </cell>
          <cell r="Z27">
            <v>52869758.339999996</v>
          </cell>
          <cell r="AA27">
            <v>14816738.389999999</v>
          </cell>
          <cell r="AB27">
            <v>1394763.3400000036</v>
          </cell>
          <cell r="AC27">
            <v>620560.63000000268</v>
          </cell>
          <cell r="AD27">
            <v>38673580.579999998</v>
          </cell>
          <cell r="AE27">
            <v>36658256.609999992</v>
          </cell>
          <cell r="AF27">
            <v>0.94788887039225356</v>
          </cell>
        </row>
        <row r="28">
          <cell r="B28" t="str">
            <v>7685/2022</v>
          </cell>
          <cell r="C28" t="str">
            <v>CONSTRUÇÃO DO NOVO ACESSO A REGIÃO CENTRAL DA CIDADE DE MARICÁ MARICÁ - RJ, ATRAVÉS DE CONTRATAÇÃO INTEGRADA.</v>
          </cell>
          <cell r="E28" t="str">
            <v xml:space="preserve">URBANIZAÇÃO DE DIVERSOS LOGRADOUROS </v>
          </cell>
          <cell r="G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 t="str">
            <v/>
          </cell>
          <cell r="Y28" t="str">
            <v/>
          </cell>
          <cell r="Z28" t="str">
            <v/>
          </cell>
          <cell r="AA28">
            <v>0</v>
          </cell>
          <cell r="AB28" t="str">
            <v/>
          </cell>
          <cell r="AC28" t="str">
            <v/>
          </cell>
          <cell r="AD28" t="str">
            <v/>
          </cell>
          <cell r="AE28" t="str">
            <v/>
          </cell>
          <cell r="AF28" t="str">
            <v/>
          </cell>
        </row>
        <row r="29">
          <cell r="B29" t="str">
            <v>5767/2022</v>
          </cell>
          <cell r="C29" t="str">
            <v>IMPLANTAÇÃO DO ELEVADO DO FLAMENGO NO ENTROCAMENTO DA RJ 114 E RJ 106, FLAMENGO, MARICÁ - RJ.</v>
          </cell>
          <cell r="D29" t="str">
            <v>246/2022</v>
          </cell>
          <cell r="E29" t="str">
            <v xml:space="preserve">URBANIZAÇÃO DE DIVERSOS LOGRADOUROS </v>
          </cell>
          <cell r="F29" t="str">
            <v>CONSORCIO ROTAS MARICA</v>
          </cell>
          <cell r="G29">
            <v>48133842000148</v>
          </cell>
          <cell r="H29">
            <v>87983243.099999994</v>
          </cell>
          <cell r="I29">
            <v>18</v>
          </cell>
          <cell r="J29">
            <v>24</v>
          </cell>
          <cell r="K29">
            <v>44851</v>
          </cell>
          <cell r="L29">
            <v>44840</v>
          </cell>
          <cell r="M29">
            <v>45399</v>
          </cell>
          <cell r="N29">
            <v>45571</v>
          </cell>
          <cell r="O29">
            <v>45643</v>
          </cell>
          <cell r="P29">
            <v>45388</v>
          </cell>
          <cell r="Q29">
            <v>-232</v>
          </cell>
          <cell r="R29" t="str">
            <v>PRECISA PRORROGAR</v>
          </cell>
          <cell r="S29">
            <v>-487</v>
          </cell>
          <cell r="T29" t="str">
            <v>PRECISA PRORROGAR</v>
          </cell>
          <cell r="U29" t="str">
            <v>ROMÁRIO DA COSTA FERNANDES/Nº 500.050</v>
          </cell>
          <cell r="V29" t="str">
            <v>ANDRÉ LUIZ FONSECA HARTMAM/Nº500.047</v>
          </cell>
          <cell r="W29" t="str">
            <v>ILKE LEONARDO GOMES DE SOUSA /Nº500.226</v>
          </cell>
          <cell r="Y29" t="str">
            <v>PHILLIPI PARRINI CALEGÁRIO/Nº500.038</v>
          </cell>
          <cell r="Z29">
            <v>95995014.099999994</v>
          </cell>
          <cell r="AA29">
            <v>9399662.370000001</v>
          </cell>
          <cell r="AB29">
            <v>-1.4901161193847656E-8</v>
          </cell>
          <cell r="AC29">
            <v>7299502.1100000143</v>
          </cell>
          <cell r="AD29">
            <v>93894853.840000004</v>
          </cell>
          <cell r="AE29">
            <v>86595351.730000004</v>
          </cell>
          <cell r="AF29">
            <v>0.92225876273859908</v>
          </cell>
        </row>
        <row r="30">
          <cell r="B30" t="str">
            <v>431/2023</v>
          </cell>
          <cell r="C30" t="str">
            <v>2° USO DA ATA DE REGISTRO DE PREÇOS N° 16/2022 - EXECUÇÃO DE SERVIÇOS DE SONDAGEM GEOTÉCNICA.</v>
          </cell>
          <cell r="D30" t="str">
            <v>35/2023</v>
          </cell>
          <cell r="E30" t="str">
            <v>SERVIÇOS</v>
          </cell>
          <cell r="F30" t="str">
            <v>DSOARES</v>
          </cell>
          <cell r="G30">
            <v>2051915000133</v>
          </cell>
          <cell r="H30">
            <v>229302.32</v>
          </cell>
          <cell r="I30">
            <v>12</v>
          </cell>
          <cell r="J30">
            <v>12</v>
          </cell>
          <cell r="K30">
            <v>45285</v>
          </cell>
          <cell r="L30">
            <v>45285</v>
          </cell>
          <cell r="M30">
            <v>45651</v>
          </cell>
          <cell r="N30">
            <v>45651</v>
          </cell>
          <cell r="O30">
            <v>45651</v>
          </cell>
          <cell r="P30">
            <v>45651</v>
          </cell>
          <cell r="Q30">
            <v>-224</v>
          </cell>
          <cell r="R30" t="str">
            <v>PRECISA PRORROGAR</v>
          </cell>
          <cell r="S30">
            <v>-224</v>
          </cell>
          <cell r="T30" t="str">
            <v>PRECISA PRORROGAR</v>
          </cell>
          <cell r="U30" t="str">
            <v>GABRIEL PINTO DA SILVA / Nº 500.083</v>
          </cell>
          <cell r="V30" t="str">
            <v>PATRICIA DOS SANTOS SÁ /Nº500.066</v>
          </cell>
          <cell r="W30" t="str">
            <v>JHONATHAN DA SILVA ROSA /Nº500.065</v>
          </cell>
          <cell r="Y30" t="str">
            <v>VICTOR HUGO OLIVEIRA / Nº 500.266</v>
          </cell>
          <cell r="Z30">
            <v>229302.32</v>
          </cell>
          <cell r="AA30">
            <v>124506.04</v>
          </cell>
          <cell r="AB30">
            <v>1.4551915228366852E-11</v>
          </cell>
          <cell r="AC30">
            <v>124506.04000000001</v>
          </cell>
          <cell r="AD30">
            <v>229302.32</v>
          </cell>
          <cell r="AE30">
            <v>104796.28</v>
          </cell>
          <cell r="AF30">
            <v>0.457022327554296</v>
          </cell>
        </row>
        <row r="31">
          <cell r="B31" t="str">
            <v>18533/2022</v>
          </cell>
          <cell r="C31" t="str">
            <v>CONSTRUÇÃO DE PASSARELA SOBRE A RJ 106 NO KM 19, SITUADO NO BAIRRO DO MANU MANOELA NO MUNICÍPIO DE MARICÁ - RJ.</v>
          </cell>
          <cell r="D31" t="str">
            <v>117/2023</v>
          </cell>
          <cell r="E31" t="str">
            <v xml:space="preserve">CONSTRUÇÃO DE PASSARELAS </v>
          </cell>
          <cell r="F31" t="str">
            <v>CONSORCIO MANU MANOELA</v>
          </cell>
          <cell r="G31">
            <v>50544743000109</v>
          </cell>
          <cell r="H31">
            <v>3154980.56</v>
          </cell>
          <cell r="I31">
            <v>5</v>
          </cell>
          <cell r="J31">
            <v>12</v>
          </cell>
          <cell r="K31">
            <v>45089</v>
          </cell>
          <cell r="L31">
            <v>45070</v>
          </cell>
          <cell r="M31">
            <v>45242</v>
          </cell>
          <cell r="N31">
            <v>45436</v>
          </cell>
          <cell r="O31">
            <v>45303</v>
          </cell>
          <cell r="P31">
            <v>45436</v>
          </cell>
          <cell r="Q31">
            <v>-572</v>
          </cell>
          <cell r="R31" t="str">
            <v>PRECISA PRORROGAR</v>
          </cell>
          <cell r="S31">
            <v>-439</v>
          </cell>
          <cell r="T31" t="str">
            <v>PRECISA PRORROGAR</v>
          </cell>
          <cell r="U31" t="str">
            <v>GABRIEL PINTO DA SILVA / Nº 500.083</v>
          </cell>
          <cell r="V31" t="str">
            <v>GREG LUIZ MONNERAT DE ALMEIDA /Nº500.040</v>
          </cell>
          <cell r="W31" t="str">
            <v>ERIC WILLIAM DA SILVA SOUZA / Nº 500.308</v>
          </cell>
          <cell r="Y31" t="str">
            <v>ADMA DE SOUZA TEIXEIRA / Nº 500.228</v>
          </cell>
          <cell r="Z31">
            <v>3154980.56</v>
          </cell>
          <cell r="AA31">
            <v>168799.98</v>
          </cell>
          <cell r="AB31">
            <v>0</v>
          </cell>
          <cell r="AC31">
            <v>14184.979999999981</v>
          </cell>
          <cell r="AD31">
            <v>3000365.56</v>
          </cell>
          <cell r="AE31">
            <v>2986180.58</v>
          </cell>
          <cell r="AF31">
            <v>0.99527224942549997</v>
          </cell>
        </row>
        <row r="32">
          <cell r="B32" t="str">
            <v>4501/2023</v>
          </cell>
          <cell r="C32" t="str">
            <v>EMPRESA ESPECIALIZADA PARA TRANSPORTE E FORNECIMENTO DE CIMENTO ASFÁLTICO DE PETRÓLEO.</v>
          </cell>
          <cell r="D32" t="str">
            <v>143/2023</v>
          </cell>
          <cell r="E32" t="str">
            <v>SERVIÇOS</v>
          </cell>
          <cell r="F32" t="str">
            <v>EMAM</v>
          </cell>
          <cell r="G32">
            <v>4420916001042</v>
          </cell>
          <cell r="H32">
            <v>27692970</v>
          </cell>
          <cell r="J32">
            <v>12</v>
          </cell>
          <cell r="L32">
            <v>45105</v>
          </cell>
          <cell r="M32" t="str">
            <v/>
          </cell>
          <cell r="N32">
            <v>45471</v>
          </cell>
          <cell r="O32" t="str">
            <v/>
          </cell>
          <cell r="P32">
            <v>45835</v>
          </cell>
          <cell r="Q32" t="str">
            <v/>
          </cell>
          <cell r="R32" t="str">
            <v/>
          </cell>
          <cell r="S32">
            <v>-40</v>
          </cell>
          <cell r="T32" t="str">
            <v>PRECISA PRORROGAR</v>
          </cell>
          <cell r="U32" t="str">
            <v>KEVIN LUIZ FERREIRA BRITO Nº: 500354</v>
          </cell>
          <cell r="V32" t="str">
            <v>ANDRE LUIZ FONSECA HARTHMAN Nº: 500047</v>
          </cell>
          <cell r="W32" t="str">
            <v>VICTOR HUGO DA SILVA DE  OLIVEIRA Nº: 500266</v>
          </cell>
          <cell r="Y32" t="str">
            <v>ALDO LOURENÇO DE OLIVEIRA Nº: 500027</v>
          </cell>
          <cell r="Z32">
            <v>77187726.659999996</v>
          </cell>
          <cell r="AA32">
            <v>44001410.539999992</v>
          </cell>
          <cell r="AB32">
            <v>4027178.1600000076</v>
          </cell>
          <cell r="AC32">
            <v>256211.17999999598</v>
          </cell>
          <cell r="AD32">
            <v>33442527.300000001</v>
          </cell>
          <cell r="AE32">
            <v>29159137.959999997</v>
          </cell>
          <cell r="AF32">
            <v>0.87191789359771255</v>
          </cell>
        </row>
        <row r="33">
          <cell r="B33" t="str">
            <v>24841/2022</v>
          </cell>
          <cell r="C33" t="str">
            <v>EXECUÇÃO DE TRAVESSIA ELEVADA / TRAFFIC CALMING E DE ONDULAÇÃO TRANSVERSAL.</v>
          </cell>
          <cell r="D33" t="str">
            <v>162/2023</v>
          </cell>
          <cell r="E33" t="str">
            <v>SERVIÇOS</v>
          </cell>
          <cell r="F33" t="str">
            <v>ENGEBIO</v>
          </cell>
          <cell r="G33">
            <v>1792153000181</v>
          </cell>
          <cell r="H33">
            <v>11556548.74</v>
          </cell>
          <cell r="I33">
            <v>12</v>
          </cell>
          <cell r="J33">
            <v>14</v>
          </cell>
          <cell r="K33">
            <v>45131</v>
          </cell>
          <cell r="L33">
            <v>45112</v>
          </cell>
          <cell r="M33">
            <v>45497</v>
          </cell>
          <cell r="N33">
            <v>45540</v>
          </cell>
          <cell r="O33">
            <v>45497</v>
          </cell>
          <cell r="P33">
            <v>45905</v>
          </cell>
          <cell r="Q33">
            <v>-378</v>
          </cell>
          <cell r="R33" t="str">
            <v>PRECISA PRORROGAR</v>
          </cell>
          <cell r="S33">
            <v>30</v>
          </cell>
          <cell r="T33" t="str">
            <v/>
          </cell>
          <cell r="U33" t="str">
            <v>KEVIN LUIZ FERREIRA BRITO Nº: 500355</v>
          </cell>
          <cell r="V33" t="str">
            <v>ANDRE LUIZ FONSECA HARTHMAN Nº: 500047</v>
          </cell>
          <cell r="W33" t="str">
            <v>VICTOR HUGO DA SILVA DE  OLIVEIRA Nº: 500266</v>
          </cell>
          <cell r="Y33" t="str">
            <v>MICHEL JORGE DOS SANTOS PAZ Nº: 500253</v>
          </cell>
          <cell r="Z33">
            <v>19520480.73</v>
          </cell>
          <cell r="AA33">
            <v>7973600.9199999999</v>
          </cell>
          <cell r="AB33">
            <v>6200851.0600000015</v>
          </cell>
          <cell r="AC33">
            <v>9668.929999999702</v>
          </cell>
          <cell r="AD33">
            <v>11556548.74</v>
          </cell>
          <cell r="AE33">
            <v>5346028.7499999991</v>
          </cell>
          <cell r="AF33">
            <v>0.4625973437464167</v>
          </cell>
        </row>
        <row r="34">
          <cell r="B34" t="str">
            <v>9682/2023</v>
          </cell>
          <cell r="C34" t="str">
            <v>CONTRATAÇÃO DE EMPRESA DE ENGENHARIA ESPECIALIZADA NA EXECUÇÃO DE "RECUPERAÇÃO E MANUTENÇÃO DE PAVIMENTO FLEXÍVEL - TAPA BURACO"</v>
          </cell>
          <cell r="D34" t="str">
            <v>220/2023</v>
          </cell>
          <cell r="E34" t="str">
            <v>SERVIÇOS</v>
          </cell>
          <cell r="F34" t="str">
            <v>ENGEBIO</v>
          </cell>
          <cell r="G34">
            <v>1792153000181</v>
          </cell>
          <cell r="H34">
            <v>19263136.260000002</v>
          </cell>
          <cell r="I34">
            <v>12</v>
          </cell>
          <cell r="J34">
            <v>12</v>
          </cell>
          <cell r="K34">
            <v>45226</v>
          </cell>
          <cell r="L34">
            <v>45226</v>
          </cell>
          <cell r="M34">
            <v>45592</v>
          </cell>
          <cell r="N34">
            <v>45592</v>
          </cell>
          <cell r="O34">
            <v>45592</v>
          </cell>
          <cell r="P34">
            <v>45957</v>
          </cell>
          <cell r="Q34">
            <v>-283</v>
          </cell>
          <cell r="R34" t="str">
            <v>PRECISA PRORROGAR</v>
          </cell>
          <cell r="S34">
            <v>82</v>
          </cell>
          <cell r="T34" t="str">
            <v>OK</v>
          </cell>
          <cell r="U34" t="str">
            <v>KEVIN LUIZ FERREIRA BRITO Nº: 500355</v>
          </cell>
          <cell r="V34" t="str">
            <v>ANDRE LUIZ FONSECA HARTHMAN Nº: 500047</v>
          </cell>
          <cell r="W34" t="str">
            <v>VICTOR HUGO DA SILVA DE  OLIVEIRA Nº: 500266</v>
          </cell>
          <cell r="Y34" t="str">
            <v>LUIZ FERNANDO FIGUEIREDO JUNIOR Nº: 500098</v>
          </cell>
          <cell r="Z34">
            <v>19263136.260000002</v>
          </cell>
          <cell r="AA34">
            <v>8908.1299999999992</v>
          </cell>
          <cell r="AB34">
            <v>9128168.3400000036</v>
          </cell>
          <cell r="AC34">
            <v>924278.57999999821</v>
          </cell>
          <cell r="AD34">
            <v>20178506.710000001</v>
          </cell>
          <cell r="AE34">
            <v>10126059.789999999</v>
          </cell>
          <cell r="AF34">
            <v>0.50182404156704807</v>
          </cell>
        </row>
        <row r="35">
          <cell r="B35" t="str">
            <v>2011/2024</v>
          </cell>
          <cell r="C35" t="str">
            <v>1 USO DA ATA DE REGISTRO DE PREÇOS 04/2024 - EXECUÇÃO DE SERVIÇOS DE SONDAGEM GEOTÉCNICA.</v>
          </cell>
          <cell r="D35" t="str">
            <v>55/2024</v>
          </cell>
          <cell r="E35" t="str">
            <v>SERVIÇOS</v>
          </cell>
          <cell r="F35" t="str">
            <v>R A M Sondagens</v>
          </cell>
          <cell r="G35">
            <v>11762908000159</v>
          </cell>
          <cell r="H35">
            <v>276517.76000000001</v>
          </cell>
          <cell r="I35">
            <v>12</v>
          </cell>
          <cell r="J35">
            <v>12</v>
          </cell>
          <cell r="K35">
            <v>45327</v>
          </cell>
          <cell r="L35">
            <v>45327</v>
          </cell>
          <cell r="M35">
            <v>45693</v>
          </cell>
          <cell r="N35">
            <v>45693</v>
          </cell>
          <cell r="O35">
            <v>45693</v>
          </cell>
          <cell r="P35">
            <v>45693</v>
          </cell>
          <cell r="Q35">
            <v>-182</v>
          </cell>
          <cell r="R35" t="str">
            <v>PRECISA PRORROGAR</v>
          </cell>
          <cell r="S35">
            <v>-182</v>
          </cell>
          <cell r="T35" t="str">
            <v>PRECISA PRORROGAR</v>
          </cell>
          <cell r="U35" t="str">
            <v>LAIS SILVA PIRES Nº: 500048</v>
          </cell>
          <cell r="V35" t="str">
            <v>PATRICIA DOS SANTOS SÁ Nº: 500066</v>
          </cell>
          <cell r="W35" t="str">
            <v>JHONATHAN DA SILVA ROSA Nº: 500065</v>
          </cell>
          <cell r="Y35" t="str">
            <v>ALDO LOURENÇO DE OLIVEIRA Nº: 500027</v>
          </cell>
          <cell r="Z35">
            <v>276517.76000000001</v>
          </cell>
          <cell r="AA35">
            <v>0</v>
          </cell>
          <cell r="AB35">
            <v>99167.23000000004</v>
          </cell>
          <cell r="AC35">
            <v>0</v>
          </cell>
          <cell r="AD35">
            <v>276517.76000000001</v>
          </cell>
          <cell r="AE35">
            <v>177350.52999999997</v>
          </cell>
          <cell r="AF35">
            <v>0.64137120885110588</v>
          </cell>
        </row>
        <row r="36">
          <cell r="B36" t="str">
            <v>5412/2023</v>
          </cell>
          <cell r="C36" t="str">
            <v>CONSTRUÇÃO DE PASSARELA SOBRE A RJ 106, KM 13, INOÃ, MARICÁ - RJ.</v>
          </cell>
          <cell r="D36" t="str">
            <v>81/2024</v>
          </cell>
          <cell r="E36" t="str">
            <v xml:space="preserve">CONSTRUÇÃO DE PASSARELAS </v>
          </cell>
          <cell r="F36" t="str">
            <v>PROCEC</v>
          </cell>
          <cell r="G36">
            <v>11762908000159</v>
          </cell>
          <cell r="H36">
            <v>3546617.47</v>
          </cell>
          <cell r="I36">
            <v>7</v>
          </cell>
          <cell r="J36">
            <v>12</v>
          </cell>
          <cell r="K36">
            <v>45390</v>
          </cell>
          <cell r="L36">
            <v>45378</v>
          </cell>
          <cell r="M36">
            <v>45604</v>
          </cell>
          <cell r="N36">
            <v>45743</v>
          </cell>
          <cell r="O36">
            <v>45604</v>
          </cell>
          <cell r="P36">
            <v>45743</v>
          </cell>
          <cell r="Q36">
            <v>-271</v>
          </cell>
          <cell r="R36" t="str">
            <v>PRECISA PRORROGAR</v>
          </cell>
          <cell r="S36">
            <v>-132</v>
          </cell>
          <cell r="T36" t="str">
            <v>PRECISA PRORROGAR</v>
          </cell>
          <cell r="U36" t="str">
            <v>PHILLIPI PARRINI CALEGARIO Nº: 500038</v>
          </cell>
          <cell r="V36" t="str">
            <v>FRANCYNARA A. AZEVEDO TAVARES Nº: 500049</v>
          </cell>
          <cell r="W36" t="str">
            <v>ERIC WILLIAN DA SILVA SOUZA Nº: 500308</v>
          </cell>
          <cell r="Y36" t="str">
            <v>MICHEL JORGE DOS SANTOS PAZ Nº: 500253</v>
          </cell>
          <cell r="Z36">
            <v>3546617.47</v>
          </cell>
          <cell r="AA36">
            <v>460047.21</v>
          </cell>
          <cell r="AB36">
            <v>4.6566128730773926E-10</v>
          </cell>
          <cell r="AC36">
            <v>460047.20999999996</v>
          </cell>
          <cell r="AD36">
            <v>3546617.47</v>
          </cell>
          <cell r="AE36">
            <v>3086570.26</v>
          </cell>
          <cell r="AF36">
            <v>0.87028564149039722</v>
          </cell>
        </row>
        <row r="37">
          <cell r="B37" t="str">
            <v>12826/2024</v>
          </cell>
          <cell r="C37" t="str">
            <v>1° USO DA ATA DE REGISTRO DE PREÇOS Nº 24/2024
LOCAÇÃO DE CONTAINERS HABITÁVEIS
PROCESSO ADMINISTRATIVO: 6583/2023</v>
          </cell>
          <cell r="D37" t="str">
            <v>123/2024</v>
          </cell>
          <cell r="E37" t="str">
            <v>LOCAÇÃO</v>
          </cell>
          <cell r="F37" t="str">
            <v>NHJ</v>
          </cell>
          <cell r="G37">
            <v>185997000100</v>
          </cell>
          <cell r="H37">
            <v>94321.8</v>
          </cell>
          <cell r="I37">
            <v>12</v>
          </cell>
          <cell r="J37">
            <v>12</v>
          </cell>
          <cell r="K37">
            <v>45479</v>
          </cell>
          <cell r="L37">
            <v>45479</v>
          </cell>
          <cell r="M37">
            <v>45844</v>
          </cell>
          <cell r="N37">
            <v>45844</v>
          </cell>
          <cell r="O37">
            <v>102420</v>
          </cell>
          <cell r="P37">
            <v>46209</v>
          </cell>
          <cell r="Q37">
            <v>56545</v>
          </cell>
          <cell r="R37" t="str">
            <v>OK</v>
          </cell>
          <cell r="S37">
            <v>334</v>
          </cell>
          <cell r="T37" t="str">
            <v>OK</v>
          </cell>
          <cell r="U37" t="str">
            <v>ALDO LOURENÇO DE OLIVEIRA Nº: 500027</v>
          </cell>
          <cell r="V37" t="str">
            <v>MIGUEL RODRIGUES SOBRINHO JUNIOR Nº: 500390</v>
          </cell>
          <cell r="W37" t="str">
            <v>THEREZA CRISTINA DA COSTA FERREIRA Nº: 500210</v>
          </cell>
          <cell r="Y37" t="str">
            <v>FERNANDA ALVES SILVA Nº: 500015</v>
          </cell>
          <cell r="Z37">
            <v>94321.8</v>
          </cell>
          <cell r="AA37">
            <v>4716.09</v>
          </cell>
          <cell r="AB37">
            <v>3144.0600000000122</v>
          </cell>
          <cell r="AC37">
            <v>4716.0899999999965</v>
          </cell>
          <cell r="AD37">
            <v>94321.8</v>
          </cell>
          <cell r="AE37">
            <v>86461.65</v>
          </cell>
          <cell r="AF37">
            <v>0.91666666666666663</v>
          </cell>
        </row>
        <row r="38">
          <cell r="B38" t="str">
            <v>6110/2023</v>
          </cell>
          <cell r="C38" t="str">
            <v>CONSTRUÇÃO DE PONTE SOBRE O RIO UBATIBA, SITUADO NA RUA NOVA FRIBURGO NO BAIRRO UBATIBA - MARICÁ/RJ.</v>
          </cell>
          <cell r="D38" t="str">
            <v>17/2025</v>
          </cell>
          <cell r="E38" t="str">
            <v>CONSTRUÇÃO DE PONTE</v>
          </cell>
          <cell r="F38" t="str">
            <v>MOPREM</v>
          </cell>
          <cell r="G38" t="str">
            <v>24.121.687/0001-81</v>
          </cell>
          <cell r="H38">
            <v>2868863.64</v>
          </cell>
          <cell r="I38">
            <v>7</v>
          </cell>
          <cell r="J38">
            <v>12</v>
          </cell>
          <cell r="K38">
            <v>45698</v>
          </cell>
          <cell r="L38">
            <v>45708</v>
          </cell>
          <cell r="M38">
            <v>45910</v>
          </cell>
          <cell r="N38">
            <v>46073</v>
          </cell>
          <cell r="O38">
            <v>45910</v>
          </cell>
          <cell r="P38">
            <v>46073</v>
          </cell>
          <cell r="Q38">
            <v>35</v>
          </cell>
          <cell r="R38" t="str">
            <v/>
          </cell>
          <cell r="S38">
            <v>198</v>
          </cell>
          <cell r="T38" t="str">
            <v>OK</v>
          </cell>
          <cell r="U38" t="str">
            <v>ALEX ALVES ZAMPIROLI Nº.: 500222</v>
          </cell>
          <cell r="V38" t="str">
            <v>JHONATHAN DA SILVA ROSA Nº.: 500065</v>
          </cell>
          <cell r="W38" t="str">
            <v>RENATA SANTIAGO PERES Nº.: 500666</v>
          </cell>
          <cell r="Y38" t="str">
            <v>MARCELLO RODRIGUES DA SILVA Nº.: 900025</v>
          </cell>
          <cell r="Z38">
            <v>2868863.64</v>
          </cell>
          <cell r="AA38">
            <v>0</v>
          </cell>
          <cell r="AB38">
            <v>1957893.1800000002</v>
          </cell>
          <cell r="AC38">
            <v>139406.29999999981</v>
          </cell>
          <cell r="AD38">
            <v>3008269.94</v>
          </cell>
          <cell r="AE38">
            <v>910970.46</v>
          </cell>
          <cell r="AF38">
            <v>0.30282204661460665</v>
          </cell>
        </row>
        <row r="39">
          <cell r="B39" t="str">
            <v>6123/2023</v>
          </cell>
          <cell r="C39" t="str">
            <v>CONSTRUÇÃO DE PONTE SOBRE O RIO SAPUCAIA, SITUADO NA RUA NOVA FRIBURGO NO BAIRRO UBATIBA - MARICÁ/RJ.</v>
          </cell>
          <cell r="D39" t="str">
            <v>20/2025</v>
          </cell>
          <cell r="E39" t="str">
            <v>CONSTRUÇÃO DE PONTE</v>
          </cell>
          <cell r="F39" t="str">
            <v>MOPREM</v>
          </cell>
          <cell r="G39" t="str">
            <v>24.121.687/0001-81</v>
          </cell>
          <cell r="H39">
            <v>1478359.68</v>
          </cell>
          <cell r="I39">
            <v>6</v>
          </cell>
          <cell r="J39">
            <v>12</v>
          </cell>
          <cell r="K39">
            <v>45698</v>
          </cell>
          <cell r="L39">
            <v>45708</v>
          </cell>
          <cell r="M39">
            <v>45879</v>
          </cell>
          <cell r="N39">
            <v>46073</v>
          </cell>
          <cell r="O39">
            <v>45879</v>
          </cell>
          <cell r="P39">
            <v>46073</v>
          </cell>
          <cell r="Q39">
            <v>4</v>
          </cell>
          <cell r="R39" t="str">
            <v>PRECISA PRORROGAR</v>
          </cell>
          <cell r="S39">
            <v>198</v>
          </cell>
          <cell r="T39" t="str">
            <v>OK</v>
          </cell>
          <cell r="U39" t="str">
            <v>ERIC WILLIAN DA SILVA SOUZA Nº.: 500308</v>
          </cell>
          <cell r="V39" t="str">
            <v>JONATAS NOGUEIRA DE SOUZA Nº.: 500550</v>
          </cell>
          <cell r="W39" t="str">
            <v>CLAUDENIR DUARTE GOMES Nº.: 500541</v>
          </cell>
          <cell r="Y39" t="str">
            <v>ELDER BRAULIO FONSECA MATTOS Nº.: 500055</v>
          </cell>
          <cell r="Z39">
            <v>1478359.68</v>
          </cell>
          <cell r="AA39">
            <v>0</v>
          </cell>
          <cell r="AB39">
            <v>670672.73999999987</v>
          </cell>
          <cell r="AC39">
            <v>29182.479999999981</v>
          </cell>
          <cell r="AD39">
            <v>1507542.16</v>
          </cell>
          <cell r="AE39">
            <v>807686.94000000006</v>
          </cell>
          <cell r="AF39">
            <v>0.53576408105230044</v>
          </cell>
        </row>
        <row r="40">
          <cell r="B40" t="str">
            <v>6596/2023</v>
          </cell>
          <cell r="C40" t="str">
            <v>CONTRATAÇÃO DE EMPRESA ESPECIALIZADA PARA CONSTRUÇÃO DA AMPLIAÇÃO E RE-
FORMA DA SEDE DA DEFESA CIVIL NO BAIRRO CAMBURI – MARICÁ/RJ</v>
          </cell>
          <cell r="D40" t="str">
            <v>23/2025</v>
          </cell>
          <cell r="E40" t="str">
            <v xml:space="preserve"> CONSTRUÇÃO DE PRÉDIOS GOVERNAMENTAIS </v>
          </cell>
          <cell r="F40" t="str">
            <v>DAFLA</v>
          </cell>
          <cell r="G40">
            <v>12603970000160</v>
          </cell>
          <cell r="H40">
            <v>1226987.06</v>
          </cell>
          <cell r="I40">
            <v>10</v>
          </cell>
          <cell r="J40">
            <v>12</v>
          </cell>
          <cell r="K40">
            <v>45734</v>
          </cell>
          <cell r="L40">
            <v>45727</v>
          </cell>
          <cell r="M40">
            <v>46040</v>
          </cell>
          <cell r="N40">
            <v>46092</v>
          </cell>
          <cell r="O40">
            <v>46040</v>
          </cell>
          <cell r="P40">
            <v>46092</v>
          </cell>
          <cell r="Q40">
            <v>165</v>
          </cell>
          <cell r="R40" t="str">
            <v>OK</v>
          </cell>
          <cell r="S40">
            <v>217</v>
          </cell>
          <cell r="T40" t="str">
            <v>OK</v>
          </cell>
          <cell r="U40" t="str">
            <v>BRUNA DIONISIO DOS SANTOS Nº.: 500063</v>
          </cell>
          <cell r="V40" t="str">
            <v>BEATRIZ MONTEIRO DA SILVA Nº.: 500045</v>
          </cell>
          <cell r="W40" t="str">
            <v>ROBERTO SCARINE DA CUNHA Nº.: 500239</v>
          </cell>
          <cell r="Y40" t="str">
            <v>ALDO LOURENCO DE OLIVEIRA Nº.: 500027</v>
          </cell>
          <cell r="Z40">
            <v>2523785.4700000002</v>
          </cell>
          <cell r="AA40">
            <v>1226987.06</v>
          </cell>
          <cell r="AB40">
            <v>1087066.1200000001</v>
          </cell>
          <cell r="AC40">
            <v>-1.7462298274040222E-10</v>
          </cell>
          <cell r="AD40">
            <v>1296798.4099999999</v>
          </cell>
          <cell r="AE40">
            <v>209732.28999999998</v>
          </cell>
          <cell r="AF40">
            <v>0.16173083524986739</v>
          </cell>
        </row>
        <row r="41">
          <cell r="B41" t="str">
            <v>3360/2025</v>
          </cell>
          <cell r="C41" t="str">
            <v>CONTRATAÇÃO DE EMPRESA ESPECIALIZADA EM ELABORAÇÃO DE PROJETOS ARQUITETÔNICOS.</v>
          </cell>
          <cell r="D41" t="str">
            <v>19/2025</v>
          </cell>
          <cell r="E41" t="str">
            <v>TIPO DE PROJETO</v>
          </cell>
          <cell r="F41" t="str">
            <v>ORCAR NIEMEYER</v>
          </cell>
          <cell r="G41">
            <v>32356680000177</v>
          </cell>
          <cell r="H41">
            <v>73861520</v>
          </cell>
          <cell r="I41">
            <v>18</v>
          </cell>
          <cell r="J41">
            <v>18</v>
          </cell>
          <cell r="K41">
            <v>45715</v>
          </cell>
          <cell r="L41">
            <v>45715</v>
          </cell>
          <cell r="M41">
            <v>46261</v>
          </cell>
          <cell r="N41">
            <v>46261</v>
          </cell>
          <cell r="O41">
            <v>46261</v>
          </cell>
          <cell r="P41">
            <v>46261</v>
          </cell>
          <cell r="Q41">
            <v>386</v>
          </cell>
          <cell r="R41" t="str">
            <v>OK</v>
          </cell>
          <cell r="S41">
            <v>386</v>
          </cell>
          <cell r="T41" t="str">
            <v>OK</v>
          </cell>
          <cell r="U41" t="str">
            <v>VICTOR HUGO DA SILVA DE OLIVEIRA  Nº.: 500266</v>
          </cell>
          <cell r="V41" t="str">
            <v>GABRIEL PINTO DA SILVA Nº.: 500083</v>
          </cell>
          <cell r="W41" t="str">
            <v>PHILLIPI PARRINI CALEGARIO Nº.: 500038</v>
          </cell>
          <cell r="X41" t="str">
            <v>MIGUEL RODRIGUES S. JUNIOR Nº.: 500390</v>
          </cell>
          <cell r="Y41" t="str">
            <v>KAREN MOTA DE ARAUJO ALVES Nº.: 500231</v>
          </cell>
          <cell r="Z41">
            <v>11380000</v>
          </cell>
          <cell r="AA41">
            <v>0</v>
          </cell>
          <cell r="AB41">
            <v>3993848</v>
          </cell>
          <cell r="AC41">
            <v>62481520</v>
          </cell>
          <cell r="AD41">
            <v>73861520</v>
          </cell>
          <cell r="AE41">
            <v>7386152</v>
          </cell>
          <cell r="AF41">
            <v>0.1</v>
          </cell>
        </row>
        <row r="42">
          <cell r="B42" t="str">
            <v>7874/2025</v>
          </cell>
          <cell r="C42" t="str">
            <v>CONTRATAÇÃO PARA EXECUÇÃO DE SERVIÇOS DE SONDAGEM - ADESÃO A ATA</v>
          </cell>
          <cell r="D42" t="str">
            <v>52/2025</v>
          </cell>
          <cell r="E42" t="str">
            <v>SERVIÇOS</v>
          </cell>
          <cell r="F42" t="str">
            <v>COSERGE CONSULTORIA</v>
          </cell>
          <cell r="G42">
            <v>18678670000127</v>
          </cell>
          <cell r="H42">
            <v>836653</v>
          </cell>
          <cell r="I42">
            <v>12</v>
          </cell>
          <cell r="J42">
            <v>12</v>
          </cell>
          <cell r="K42">
            <v>45826</v>
          </cell>
          <cell r="L42">
            <v>45826</v>
          </cell>
          <cell r="M42">
            <v>46191</v>
          </cell>
          <cell r="N42">
            <v>46191</v>
          </cell>
          <cell r="O42">
            <v>46191</v>
          </cell>
          <cell r="P42">
            <v>46191</v>
          </cell>
          <cell r="Q42">
            <v>316</v>
          </cell>
          <cell r="R42" t="str">
            <v>OK</v>
          </cell>
          <cell r="S42">
            <v>316</v>
          </cell>
          <cell r="T42" t="str">
            <v>OK</v>
          </cell>
          <cell r="U42" t="str">
            <v>PATRICIA DOS SANTOS SA Nº.: 500066</v>
          </cell>
          <cell r="V42" t="str">
            <v>JHONATHAN DA SILVA ROSA Nº.: 500065</v>
          </cell>
          <cell r="W42" t="str">
            <v>CLAUDENIR DUARTE GOMES Nº.: 500541</v>
          </cell>
          <cell r="Y42" t="str">
            <v>PHILLIPI PARRINI CALEGARIO Nº.: 500038</v>
          </cell>
          <cell r="Z42">
            <v>453187.05</v>
          </cell>
          <cell r="AA42">
            <v>0</v>
          </cell>
          <cell r="AB42">
            <v>453187.05</v>
          </cell>
          <cell r="AC42">
            <v>383465.95</v>
          </cell>
          <cell r="AD42">
            <v>836653</v>
          </cell>
          <cell r="AE42">
            <v>0</v>
          </cell>
          <cell r="AF42">
            <v>0</v>
          </cell>
        </row>
      </sheetData>
      <sheetData sheetId="5"/>
      <sheetData sheetId="6"/>
      <sheetData sheetId="7"/>
      <sheetData sheetId="8">
        <row r="5">
          <cell r="B5" t="str">
            <v>12254/2021</v>
          </cell>
          <cell r="C5">
            <v>0</v>
          </cell>
          <cell r="E5" t="str">
            <v>CONTRATAÇÃO DE EMPRESA PARA ELABORAÇÃO DO PROGRAMA DE DRENAGEM E MANEJO DE ÁGUAS PLUVIAIS DO MUNICÍPIO DE MARICÁ.</v>
          </cell>
          <cell r="F5" t="str">
            <v>167/2022</v>
          </cell>
          <cell r="G5" t="str">
            <v>EM ANDAMENTO</v>
          </cell>
          <cell r="H5" t="str">
            <v>LAZARUS</v>
          </cell>
          <cell r="I5">
            <v>1021189.1499999948</v>
          </cell>
          <cell r="J5">
            <v>2440477.5199999996</v>
          </cell>
          <cell r="K5" t="str">
            <v>01/03/2025 a 31/03/2025</v>
          </cell>
          <cell r="L5">
            <v>838669.67</v>
          </cell>
          <cell r="M5">
            <v>27312439.73</v>
          </cell>
          <cell r="N5">
            <v>23850773.060000006</v>
          </cell>
          <cell r="W5" t="str">
            <v>GABRIEL PINTO DA SILVA Nº: 500083</v>
          </cell>
          <cell r="X5" t="str">
            <v>ROMARIO AZEVEDO FERNANDES Nº: 500050</v>
          </cell>
          <cell r="Y5" t="str">
            <v>VICTOR HUGO DA SILVA DE  OLIVEIRA Nº: 500266</v>
          </cell>
          <cell r="Z5" t="str">
            <v/>
          </cell>
          <cell r="AA5" t="str">
            <v>BEATRIZ MONTEIRO DA SILVA  Nº: 500045</v>
          </cell>
          <cell r="AC5">
            <v>0.87325677587865946</v>
          </cell>
          <cell r="AD5">
            <v>45691</v>
          </cell>
          <cell r="AE5">
            <v>45857</v>
          </cell>
        </row>
        <row r="6">
          <cell r="B6" t="str">
            <v>6191/2022</v>
          </cell>
          <cell r="C6">
            <v>0</v>
          </cell>
          <cell r="E6" t="str">
            <v>USINAGEM, TRANSPORTE E APLICAÇÃO DE CBUQ.</v>
          </cell>
          <cell r="F6" t="str">
            <v>260/2022</v>
          </cell>
          <cell r="G6" t="str">
            <v>EM ANDAMENTO</v>
          </cell>
          <cell r="H6" t="str">
            <v>ENGEBIO</v>
          </cell>
          <cell r="I6">
            <v>1394763.3400000036</v>
          </cell>
          <cell r="J6">
            <v>620560.63000000268</v>
          </cell>
          <cell r="K6" t="str">
            <v>01/06/2025 a 30/06/2025</v>
          </cell>
          <cell r="L6">
            <v>1207945.51</v>
          </cell>
          <cell r="M6">
            <v>38673580.579999998</v>
          </cell>
          <cell r="N6">
            <v>36658256.609999992</v>
          </cell>
          <cell r="W6" t="str">
            <v>ANDRE LUIZ FONSECA HARTHMAN Nº: 500047</v>
          </cell>
          <cell r="X6" t="str">
            <v>HARRISON GOMES DA SILVA  Nº: 500033</v>
          </cell>
          <cell r="Y6" t="str">
            <v>VICTOR HUGO DA SILVA DE  OLIVEIRA Nº: 500266</v>
          </cell>
          <cell r="Z6" t="str">
            <v/>
          </cell>
          <cell r="AA6" t="str">
            <v>KEVIN LUIZ FERREIRA BRITO Nº: 500354</v>
          </cell>
          <cell r="AC6">
            <v>0.94788887039225356</v>
          </cell>
          <cell r="AD6">
            <v>45996</v>
          </cell>
          <cell r="AE6">
            <v>46024</v>
          </cell>
        </row>
        <row r="7">
          <cell r="B7" t="str">
            <v>4501/2023</v>
          </cell>
          <cell r="C7" t="str">
            <v>16366/2023</v>
          </cell>
          <cell r="E7" t="str">
            <v>EMPRESA ESPECIALIZADA PARA TRANSPORTE E FORNECIMENTO DE CIMENTO ASFÁLTICO DE PETRÓLEO.</v>
          </cell>
          <cell r="F7" t="str">
            <v>143/2023</v>
          </cell>
          <cell r="G7" t="str">
            <v>EM ANDAMENTO</v>
          </cell>
          <cell r="H7" t="str">
            <v>EMAM</v>
          </cell>
          <cell r="I7">
            <v>4027178.1600000076</v>
          </cell>
          <cell r="J7">
            <v>-539370.17000000551</v>
          </cell>
          <cell r="K7" t="str">
            <v>01/06/2025 a 30/06/2025</v>
          </cell>
          <cell r="L7">
            <v>2056780.4</v>
          </cell>
          <cell r="M7">
            <v>32646945.949999999</v>
          </cell>
          <cell r="N7">
            <v>29159137.959999997</v>
          </cell>
          <cell r="W7" t="str">
            <v>KEVIN LUIZ FERREIRA BRITO Nº: 500354</v>
          </cell>
          <cell r="X7" t="str">
            <v>ANDRE LUIZ FONSECA HARTHMAN Nº: 500047</v>
          </cell>
          <cell r="Y7" t="str">
            <v>VICTOR HUGO DA SILVA DE  OLIVEIRA Nº: 500266</v>
          </cell>
          <cell r="Z7" t="str">
            <v/>
          </cell>
          <cell r="AA7" t="str">
            <v>ALDO LOURENÇO DE OLIVEIRA Nº: 500027</v>
          </cell>
          <cell r="AC7">
            <v>0.89316587238078227</v>
          </cell>
          <cell r="AD7" t="str">
            <v/>
          </cell>
          <cell r="AE7">
            <v>45835</v>
          </cell>
        </row>
        <row r="8">
          <cell r="B8" t="str">
            <v>24841/2022</v>
          </cell>
          <cell r="C8">
            <v>0</v>
          </cell>
          <cell r="E8" t="str">
            <v>EXECUÇÃO DE TRAVESSIA ELEVADA / TRAFFIC CALMING E DE ONDULAÇÃO TRANSVERSAL.</v>
          </cell>
          <cell r="F8" t="str">
            <v>162/2023</v>
          </cell>
          <cell r="G8" t="str">
            <v>EM ANDAMENTO</v>
          </cell>
          <cell r="H8" t="str">
            <v>ENGEBIO</v>
          </cell>
          <cell r="I8">
            <v>6200851.0600000015</v>
          </cell>
          <cell r="J8">
            <v>9668.929999999702</v>
          </cell>
          <cell r="K8" t="str">
            <v>01/06/2025 a 30/06/2025</v>
          </cell>
          <cell r="L8">
            <v>237165.22</v>
          </cell>
          <cell r="M8">
            <v>11556548.74</v>
          </cell>
          <cell r="N8">
            <v>5346028.7499999991</v>
          </cell>
          <cell r="W8" t="str">
            <v>KEVIN LUIZ FERREIRA BRITO Nº: 500355</v>
          </cell>
          <cell r="X8" t="str">
            <v>ANDRE LUIZ FONSECA HARTHMAN Nº: 500047</v>
          </cell>
          <cell r="Y8" t="str">
            <v>VICTOR HUGO DA SILVA DE  OLIVEIRA Nº: 500266</v>
          </cell>
          <cell r="Z8" t="str">
            <v/>
          </cell>
          <cell r="AA8" t="str">
            <v>MICHEL JORGE DOS SANTOS PAZ Nº: 500253</v>
          </cell>
          <cell r="AC8">
            <v>0.4625973437464167</v>
          </cell>
          <cell r="AD8">
            <v>45497</v>
          </cell>
          <cell r="AE8">
            <v>45905</v>
          </cell>
        </row>
        <row r="9">
          <cell r="B9" t="str">
            <v>9682/2023</v>
          </cell>
          <cell r="C9">
            <v>0</v>
          </cell>
          <cell r="E9" t="str">
            <v>CONTRATAÇÃO DE EMPRESA DE ENGENHARIA ESPECIALIZADA NA EXECUÇÃO DE "RECUPERAÇÃO E MANUTENÇÃO DE PAVIMENTO FLEXÍVEL - TAPA BURACO"</v>
          </cell>
          <cell r="F9" t="str">
            <v>220/2023</v>
          </cell>
          <cell r="G9" t="str">
            <v>EM ANDAMENTO</v>
          </cell>
          <cell r="H9" t="str">
            <v>ENGEBIO</v>
          </cell>
          <cell r="I9">
            <v>9128168.3400000036</v>
          </cell>
          <cell r="J9">
            <v>924278.57999999821</v>
          </cell>
          <cell r="K9" t="str">
            <v>01/06/2025 a 30/06/2025</v>
          </cell>
          <cell r="L9">
            <v>1505692.44</v>
          </cell>
          <cell r="M9">
            <v>20178506.710000001</v>
          </cell>
          <cell r="N9">
            <v>10126059.789999999</v>
          </cell>
          <cell r="W9" t="str">
            <v>KEVIN LUIZ FERREIRA BRITO Nº: 500355</v>
          </cell>
          <cell r="X9" t="str">
            <v>ANDRE LUIZ FONSECA HARTHMAN Nº: 500047</v>
          </cell>
          <cell r="Y9" t="str">
            <v>VICTOR HUGO DA SILVA DE  OLIVEIRA Nº: 500266</v>
          </cell>
          <cell r="Z9" t="str">
            <v/>
          </cell>
          <cell r="AA9" t="str">
            <v>LUIZ FERNANDO FIGUEIREDO JUNIOR Nº: 500098</v>
          </cell>
          <cell r="AC9">
            <v>0.50182404156704807</v>
          </cell>
          <cell r="AD9">
            <v>45592</v>
          </cell>
          <cell r="AE9">
            <v>45957</v>
          </cell>
        </row>
        <row r="10">
          <cell r="B10" t="str">
            <v>12826/2024</v>
          </cell>
          <cell r="C10" t="e">
            <v>#N/A</v>
          </cell>
          <cell r="E10" t="str">
            <v>1° USO DA ATA DE REGISTRO DE PREÇOS Nº 24/2024
LOCAÇÃO DE CONTAINERS HABITÁVEIS
PROCESSO ADMINISTRATIVO: 6583/2023</v>
          </cell>
          <cell r="F10" t="str">
            <v>123/2024</v>
          </cell>
          <cell r="G10" t="str">
            <v>EM ANDAMENTO</v>
          </cell>
          <cell r="H10" t="str">
            <v>NHJ</v>
          </cell>
          <cell r="I10">
            <v>3144.0600000000122</v>
          </cell>
          <cell r="J10">
            <v>4716.0899999999965</v>
          </cell>
          <cell r="K10">
            <v>45783</v>
          </cell>
          <cell r="L10">
            <v>7860.15</v>
          </cell>
          <cell r="M10">
            <v>94321.8</v>
          </cell>
          <cell r="N10">
            <v>86461.65</v>
          </cell>
          <cell r="W10" t="str">
            <v>ALDO LOURENÇO DE OLIVEIRA Nº: 500027</v>
          </cell>
          <cell r="X10" t="str">
            <v>MIGUEL RODRIGUES SOBRINHO JUNIOR Nº: 500390</v>
          </cell>
          <cell r="Y10" t="str">
            <v>THEREZA CRISTINA DA COSTA FERREIRA Nº: 500210</v>
          </cell>
          <cell r="Z10" t="str">
            <v/>
          </cell>
          <cell r="AA10" t="str">
            <v>FERNANDA ALVES SILVA Nº: 500015</v>
          </cell>
          <cell r="AC10">
            <v>0.91666666666666663</v>
          </cell>
          <cell r="AD10">
            <v>102420</v>
          </cell>
          <cell r="AE10">
            <v>45826</v>
          </cell>
        </row>
        <row r="11">
          <cell r="B11" t="str">
            <v>5767/2022</v>
          </cell>
          <cell r="C11">
            <v>0</v>
          </cell>
          <cell r="E11" t="str">
            <v>IMPLANTAÇÃO DO ELEVADO DO FLAMENGO NO ENTROCAMENTO DA RJ 114 E RJ 106, FLAMENGO, MARICÁ - RJ.</v>
          </cell>
          <cell r="F11" t="str">
            <v>246/2022</v>
          </cell>
          <cell r="G11" t="str">
            <v>EM ANDAMENTO</v>
          </cell>
          <cell r="H11" t="str">
            <v>CONSORCIO ROTAS MARICA</v>
          </cell>
          <cell r="I11">
            <v>-1.4901161193847656E-8</v>
          </cell>
          <cell r="J11">
            <v>7299502.1100000143</v>
          </cell>
          <cell r="K11" t="str">
            <v>01/12/2024 a 31/01/2025</v>
          </cell>
          <cell r="L11">
            <v>1256895.8700000001</v>
          </cell>
          <cell r="M11">
            <v>93894853.840000004</v>
          </cell>
          <cell r="N11">
            <v>86595351.730000004</v>
          </cell>
          <cell r="W11" t="str">
            <v>ROMÁRIO DA COSTA FERNANDES/Nº 500.050</v>
          </cell>
          <cell r="X11" t="str">
            <v>ANDRÉ LUIZ FONSECA HARTMAM/Nº500.047</v>
          </cell>
          <cell r="Y11" t="str">
            <v>ILKE LEONARDO GOMES DE SOUSA /Nº500.226</v>
          </cell>
          <cell r="Z11" t="str">
            <v/>
          </cell>
          <cell r="AA11" t="str">
            <v>PHILLIPI PARRINI CALEGÁRIO/Nº500.038</v>
          </cell>
          <cell r="AC11">
            <v>0.92225876273859908</v>
          </cell>
          <cell r="AD11">
            <v>45643</v>
          </cell>
          <cell r="AE11">
            <v>45388</v>
          </cell>
        </row>
        <row r="12">
          <cell r="B12" t="str">
            <v>6110/2023</v>
          </cell>
          <cell r="C12" t="e">
            <v>#N/A</v>
          </cell>
          <cell r="E12" t="str">
            <v>CONSTRUÇÃO DE PONTE SOBRE O RIO UBATIBA, SITUADO NA RUA NOVA FRIBURGO NO BAIRRO UBATIBA - MARICÁ/RJ.</v>
          </cell>
          <cell r="F12" t="str">
            <v>17/2025</v>
          </cell>
          <cell r="G12" t="str">
            <v>EM ANDAMENTO</v>
          </cell>
          <cell r="H12" t="str">
            <v>MOPREM</v>
          </cell>
          <cell r="I12">
            <v>1957893.1800000002</v>
          </cell>
          <cell r="J12">
            <v>139406.29999999981</v>
          </cell>
          <cell r="K12" t="str">
            <v>10/06/2025 a 09/07/2025</v>
          </cell>
          <cell r="L12">
            <v>190230.6</v>
          </cell>
          <cell r="M12">
            <v>3008269.94</v>
          </cell>
          <cell r="N12">
            <v>910970.46</v>
          </cell>
          <cell r="W12" t="str">
            <v>ALEX ALVES ZAMPIROLI Nº.: 500222</v>
          </cell>
          <cell r="X12" t="str">
            <v>JHONATHAN DA SILVA ROSA Nº.: 500065</v>
          </cell>
          <cell r="Y12" t="str">
            <v>RENATA SANTIAGO PERES Nº.: 500666</v>
          </cell>
          <cell r="Z12" t="str">
            <v/>
          </cell>
          <cell r="AA12" t="str">
            <v>MARCELLO RODRIGUES DA SILVA Nº.: 900025</v>
          </cell>
          <cell r="AC12">
            <v>0.30282204661460665</v>
          </cell>
          <cell r="AD12">
            <v>45940</v>
          </cell>
          <cell r="AE12">
            <v>46073</v>
          </cell>
        </row>
        <row r="13">
          <cell r="B13" t="str">
            <v>6123/2023</v>
          </cell>
          <cell r="C13" t="e">
            <v>#N/A</v>
          </cell>
          <cell r="E13" t="str">
            <v>CONSTRUÇÃO DE PONTE SOBRE O RIO SAPUCAIA, SITUADO NA RUA NOVA FRIBURGO NO BAIRRO UBATIBA - MARICÁ/RJ.</v>
          </cell>
          <cell r="F13" t="str">
            <v>20/2025</v>
          </cell>
          <cell r="G13" t="str">
            <v>EM ANDAMENTO</v>
          </cell>
          <cell r="H13" t="str">
            <v>MOPREM</v>
          </cell>
          <cell r="I13">
            <v>670672.73999999987</v>
          </cell>
          <cell r="J13">
            <v>29182.479999999981</v>
          </cell>
          <cell r="K13" t="str">
            <v>12/06/2025 a 07/07/2025</v>
          </cell>
          <cell r="L13">
            <v>85574.14</v>
          </cell>
          <cell r="M13">
            <v>1507542.16</v>
          </cell>
          <cell r="N13">
            <v>807686.94000000006</v>
          </cell>
          <cell r="W13" t="str">
            <v>ERIC WILLIAN DA SILVA SOUZA Nº.: 500308</v>
          </cell>
          <cell r="X13" t="str">
            <v>JONATAS NOGUEIRA DE SOUZA Nº.: 500550</v>
          </cell>
          <cell r="Y13" t="str">
            <v>CLAUDENIR DUARTE GOMES Nº.: 500541</v>
          </cell>
          <cell r="Z13" t="str">
            <v/>
          </cell>
          <cell r="AA13" t="str">
            <v>ELDER BRAULIO FONSECA MATTOS Nº.: 500055</v>
          </cell>
          <cell r="AC13">
            <v>0.53576408105230044</v>
          </cell>
          <cell r="AD13">
            <v>45850</v>
          </cell>
          <cell r="AE13">
            <v>46088</v>
          </cell>
        </row>
        <row r="14">
          <cell r="B14" t="str">
            <v>6596/2023</v>
          </cell>
          <cell r="C14" t="e">
            <v>#N/A</v>
          </cell>
          <cell r="E14" t="str">
            <v>CONTRATAÇÃO DE EMPRESA ESPECIALIZADA PARA CONSTRUÇÃO DA AMPLIAÇÃO E RE-
FORMA DA SEDE DA DEFESA CIVIL NO BAIRRO CAMBURI – MARICÁ/RJ</v>
          </cell>
          <cell r="F14" t="str">
            <v>23/2025</v>
          </cell>
          <cell r="G14" t="str">
            <v>EM ANDAMENTO</v>
          </cell>
          <cell r="H14" t="str">
            <v>DAFLA</v>
          </cell>
          <cell r="I14">
            <v>1087066.1200000001</v>
          </cell>
          <cell r="J14">
            <v>0</v>
          </cell>
          <cell r="M14">
            <v>1296798.4099999999</v>
          </cell>
          <cell r="N14">
            <v>209732.28999999998</v>
          </cell>
          <cell r="W14" t="str">
            <v>BRUNA DIONISIO DOS SANTOS Nº.: 500063</v>
          </cell>
          <cell r="X14" t="str">
            <v>BEATRIZ MONTEIRO DA SILVA Nº.: 500045</v>
          </cell>
          <cell r="Y14" t="str">
            <v>ROBERTO SCARINE DA CUNHA Nº.: 500239</v>
          </cell>
          <cell r="Z14" t="str">
            <v/>
          </cell>
          <cell r="AA14" t="str">
            <v>ALDO LOURENCO DE OLIVEIRA Nº.: 500027</v>
          </cell>
          <cell r="AC14">
            <v>0.16173083524986739</v>
          </cell>
          <cell r="AD14">
            <v>46040</v>
          </cell>
          <cell r="AE14">
            <v>46092</v>
          </cell>
        </row>
        <row r="15">
          <cell r="B15" t="str">
            <v>3360/2025</v>
          </cell>
          <cell r="C15" t="e">
            <v>#N/A</v>
          </cell>
          <cell r="E15" t="str">
            <v>CONTRATAÇÃO DE EMPRESA ESPECIALIZADA EM ELABORAÇÃO DE PROJETOS ARQUITETÔNICOS.</v>
          </cell>
          <cell r="F15" t="str">
            <v>19/2025</v>
          </cell>
          <cell r="G15" t="str">
            <v>EM ANDAMENTO</v>
          </cell>
          <cell r="H15" t="str">
            <v>ORCAR NIEMEYER</v>
          </cell>
          <cell r="I15">
            <v>3993848</v>
          </cell>
          <cell r="J15">
            <v>62481520</v>
          </cell>
          <cell r="K15">
            <v>45715</v>
          </cell>
          <cell r="L15">
            <v>3693076</v>
          </cell>
          <cell r="M15">
            <v>73861520</v>
          </cell>
          <cell r="N15">
            <v>7386152</v>
          </cell>
          <cell r="W15" t="str">
            <v>VICTOR HUGO DA SILVA DE OLIVEIRA  Nº.: 500266</v>
          </cell>
          <cell r="X15" t="str">
            <v>GABRIEL PINTO DA SILVA Nº.: 500083</v>
          </cell>
          <cell r="Y15" t="str">
            <v>PHILLIPI PARRINI CALEGARIO Nº.: 500038</v>
          </cell>
          <cell r="Z15" t="str">
            <v>MIGUEL RODRIGUES S. JUNIOR Nº.: 500390</v>
          </cell>
          <cell r="AA15" t="str">
            <v>KAREN MOTA DE ARAUJO ALVES Nº.: 500231</v>
          </cell>
          <cell r="AC15">
            <v>0.1</v>
          </cell>
          <cell r="AD15">
            <v>46261</v>
          </cell>
          <cell r="AE15">
            <v>46261</v>
          </cell>
        </row>
        <row r="16">
          <cell r="B16" t="str">
            <v>3360/2026</v>
          </cell>
          <cell r="C16" t="e">
            <v>#N/A</v>
          </cell>
          <cell r="E16" t="e">
            <v>#N/A</v>
          </cell>
          <cell r="F16" t="e">
            <v>#N/A</v>
          </cell>
          <cell r="G16" t="str">
            <v>EM ANDAMENTO</v>
          </cell>
          <cell r="H16" t="e">
            <v>#N/A</v>
          </cell>
          <cell r="I16" t="e">
            <v>#N/A</v>
          </cell>
          <cell r="J16" t="e">
            <v>#N/A</v>
          </cell>
          <cell r="K16" t="e">
            <v>#N/A</v>
          </cell>
          <cell r="L16" t="e">
            <v>#N/A</v>
          </cell>
          <cell r="M16" t="e">
            <v>#N/A</v>
          </cell>
          <cell r="N16" t="e">
            <v>#N/A</v>
          </cell>
          <cell r="W16" t="e">
            <v>#N/A</v>
          </cell>
          <cell r="X16" t="e">
            <v>#N/A</v>
          </cell>
          <cell r="Y16" t="e">
            <v>#N/A</v>
          </cell>
          <cell r="Z16" t="e">
            <v>#N/A</v>
          </cell>
          <cell r="AA16" t="e">
            <v>#N/A</v>
          </cell>
          <cell r="AC16" t="e">
            <v>#N/A</v>
          </cell>
          <cell r="AD16" t="e">
            <v>#N/A</v>
          </cell>
          <cell r="AE16" t="e">
            <v>#N/A</v>
          </cell>
        </row>
        <row r="17">
          <cell r="B17" t="str">
            <v>6596/2023</v>
          </cell>
          <cell r="C17" t="e">
            <v>#N/A</v>
          </cell>
          <cell r="E17" t="str">
            <v>CONTRATAÇÃO DE EMPRESA ESPECIALIZADA PARA CONSTRUÇÃO DA AMPLIAÇÃO E RE-
FORMA DA SEDE DA DEFESA CIVIL NO BAIRRO CAMBURI – MARICÁ/RJ</v>
          </cell>
          <cell r="F17" t="str">
            <v>23/2025</v>
          </cell>
          <cell r="G17" t="str">
            <v>EM ANDAMENTO</v>
          </cell>
          <cell r="H17" t="str">
            <v>DAFLA</v>
          </cell>
          <cell r="I17">
            <v>1087066.1200000001</v>
          </cell>
          <cell r="J17">
            <v>0</v>
          </cell>
          <cell r="K17" t="str">
            <v>18/04/2025 a 17/05/2025</v>
          </cell>
          <cell r="L17">
            <v>135944.82999999999</v>
          </cell>
          <cell r="M17">
            <v>1296798.4099999999</v>
          </cell>
          <cell r="N17">
            <v>209732.28999999998</v>
          </cell>
          <cell r="W17" t="str">
            <v>BRUNA DIONISIO DOS SANTOS Nº.: 500063</v>
          </cell>
          <cell r="X17" t="str">
            <v>BEATRIZ MONTEIRO DA SILVA Nº.: 500045</v>
          </cell>
          <cell r="Y17" t="str">
            <v>ROBERTO SCARINE DA CUNHA Nº.: 500239</v>
          </cell>
          <cell r="Z17" t="str">
            <v/>
          </cell>
          <cell r="AA17" t="str">
            <v>ALDO LOURENCO DE OLIVEIRA Nº.: 500027</v>
          </cell>
          <cell r="AC17">
            <v>0.16173083524986739</v>
          </cell>
          <cell r="AD17">
            <v>46040</v>
          </cell>
          <cell r="AE17">
            <v>46092</v>
          </cell>
        </row>
        <row r="18">
          <cell r="B18" t="str">
            <v>7874/2025</v>
          </cell>
          <cell r="C18" t="e">
            <v>#N/A</v>
          </cell>
          <cell r="E18" t="str">
            <v>CONTRATAÇÃO PARA EXECUÇÃO DE SERVIÇOS DE SONDAGEM - ADESÃO A ATA</v>
          </cell>
          <cell r="F18" t="str">
            <v>52/2025</v>
          </cell>
          <cell r="G18" t="str">
            <v>EM ANDAMENTO</v>
          </cell>
          <cell r="H18" t="str">
            <v>COSERGE CONSULTORIA</v>
          </cell>
          <cell r="I18">
            <v>453187.05</v>
          </cell>
          <cell r="J18">
            <v>383465.95</v>
          </cell>
          <cell r="K18" t="b">
            <v>0</v>
          </cell>
          <cell r="L18" t="b">
            <v>0</v>
          </cell>
          <cell r="M18">
            <v>836653</v>
          </cell>
          <cell r="N18">
            <v>0</v>
          </cell>
          <cell r="W18" t="str">
            <v>PATRICIA DOS SANTOS SA Nº.: 500066</v>
          </cell>
          <cell r="X18" t="str">
            <v>JHONATHAN DA SILVA ROSA Nº.: 500065</v>
          </cell>
          <cell r="Y18" t="str">
            <v>CLAUDENIR DUARTE GOMES Nº.: 500541</v>
          </cell>
          <cell r="Z18" t="str">
            <v/>
          </cell>
          <cell r="AA18" t="str">
            <v>PHILLIPI PARRINI CALEGARIO Nº.: 500038</v>
          </cell>
          <cell r="AC18">
            <v>0</v>
          </cell>
          <cell r="AD18">
            <v>46191</v>
          </cell>
          <cell r="AE18">
            <v>46191</v>
          </cell>
        </row>
        <row r="19">
          <cell r="B19" t="str">
            <v>Maricá, 23 de junho de 2025.</v>
          </cell>
        </row>
      </sheetData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view="pageBreakPreview" zoomScale="55" zoomScaleNormal="55" zoomScaleSheetLayoutView="55" workbookViewId="0">
      <pane xSplit="1" ySplit="2" topLeftCell="B15" activePane="bottomRight" state="frozen"/>
      <selection pane="topRight" activeCell="B1" sqref="B1"/>
      <selection pane="bottomLeft" activeCell="A3" sqref="A3"/>
      <selection pane="bottomRight" activeCell="K1" sqref="K1"/>
    </sheetView>
  </sheetViews>
  <sheetFormatPr defaultRowHeight="15.75" x14ac:dyDescent="0.25"/>
  <cols>
    <col min="1" max="1" width="16.625" customWidth="1"/>
    <col min="2" max="2" width="16.875" customWidth="1"/>
    <col min="3" max="3" width="47.875" style="30" customWidth="1"/>
    <col min="4" max="4" width="16.5" customWidth="1"/>
    <col min="5" max="5" width="23.625" customWidth="1"/>
    <col min="6" max="6" width="20.625" customWidth="1"/>
    <col min="7" max="7" width="16.75" customWidth="1"/>
    <col min="8" max="9" width="16" customWidth="1"/>
    <col min="10" max="10" width="16.375" customWidth="1"/>
    <col min="11" max="11" width="19.625" customWidth="1"/>
    <col min="12" max="12" width="32" style="38" customWidth="1"/>
    <col min="13" max="13" width="19.125" customWidth="1"/>
  </cols>
  <sheetData>
    <row r="1" spans="1:14" ht="57" customHeight="1" x14ac:dyDescent="0.25">
      <c r="A1" s="54" t="s">
        <v>98</v>
      </c>
      <c r="B1" s="55"/>
      <c r="C1" s="55"/>
      <c r="D1" s="55"/>
      <c r="E1" s="55"/>
      <c r="F1" s="55"/>
      <c r="G1" s="55"/>
      <c r="H1" s="55"/>
      <c r="I1" s="55"/>
      <c r="J1" s="55"/>
      <c r="K1" s="48">
        <v>46029</v>
      </c>
    </row>
    <row r="2" spans="1:14" s="1" customFormat="1" ht="78" customHeight="1" x14ac:dyDescent="0.25">
      <c r="A2" s="49" t="s">
        <v>95</v>
      </c>
      <c r="B2" s="50" t="s">
        <v>100</v>
      </c>
      <c r="C2" s="50" t="s">
        <v>96</v>
      </c>
      <c r="D2" s="50" t="s">
        <v>99</v>
      </c>
      <c r="E2" s="50" t="s">
        <v>94</v>
      </c>
      <c r="F2" s="50" t="s">
        <v>107</v>
      </c>
      <c r="G2" s="50" t="s">
        <v>97</v>
      </c>
      <c r="H2" s="50" t="s">
        <v>108</v>
      </c>
      <c r="I2" s="50" t="s">
        <v>109</v>
      </c>
      <c r="J2" s="50" t="s">
        <v>110</v>
      </c>
      <c r="K2" s="51" t="s">
        <v>0</v>
      </c>
      <c r="L2" s="39"/>
    </row>
    <row r="3" spans="1:14" ht="49.5" customHeight="1" x14ac:dyDescent="0.25">
      <c r="A3" s="52" t="s">
        <v>101</v>
      </c>
      <c r="B3" s="34" t="s">
        <v>103</v>
      </c>
      <c r="C3" s="34" t="s">
        <v>102</v>
      </c>
      <c r="D3" s="34" t="s">
        <v>105</v>
      </c>
      <c r="E3" s="32">
        <v>43249154.740000002</v>
      </c>
      <c r="F3" s="32">
        <v>42240271.82</v>
      </c>
      <c r="G3" s="35" t="s">
        <v>106</v>
      </c>
      <c r="H3" s="43">
        <v>45996</v>
      </c>
      <c r="I3" s="43">
        <v>46024</v>
      </c>
      <c r="J3" s="35">
        <f>F3/E3</f>
        <v>0.97667277138558939</v>
      </c>
      <c r="K3" s="36" t="s">
        <v>104</v>
      </c>
      <c r="L3" s="46"/>
    </row>
    <row r="4" spans="1:14" ht="57" customHeight="1" x14ac:dyDescent="0.25">
      <c r="A4" s="52" t="s">
        <v>111</v>
      </c>
      <c r="B4" s="34" t="str">
        <f>VLOOKUP(A4,[1]RESUMOS!$B$5:$AE$19,5,0)</f>
        <v>162/2023</v>
      </c>
      <c r="C4" s="34" t="str">
        <f>VLOOKUP(A4,[1]RESUMOS!$B$5:$AE$19,4,0)</f>
        <v>EXECUÇÃO DE TRAVESSIA ELEVADA / TRAFFIC CALMING E DE ONDULAÇÃO TRANSVERSAL.</v>
      </c>
      <c r="D4" s="34" t="str">
        <f>VLOOKUP(A4,[1]RESUMOS!$B$5:$AE$19,7,0)</f>
        <v>ENGEBIO</v>
      </c>
      <c r="E4" s="32">
        <v>11556548.74</v>
      </c>
      <c r="F4" s="32">
        <v>6848357.089999998</v>
      </c>
      <c r="G4" s="42">
        <f>VLOOKUP(A4,[1]Principal!$B$3:$AF$42,11,0)</f>
        <v>45112</v>
      </c>
      <c r="H4" s="43">
        <v>45497</v>
      </c>
      <c r="I4" s="43">
        <v>46270</v>
      </c>
      <c r="J4" s="35">
        <f t="shared" ref="J4:J16" si="0">F4/E4</f>
        <v>0.59259535386167528</v>
      </c>
      <c r="K4" s="36" t="s">
        <v>104</v>
      </c>
    </row>
    <row r="5" spans="1:14" ht="57" customHeight="1" x14ac:dyDescent="0.25">
      <c r="A5" s="52" t="s">
        <v>115</v>
      </c>
      <c r="B5" s="34" t="str">
        <f>VLOOKUP(A5,[1]RESUMOS!$B$5:$AE$19,5,0)</f>
        <v>19/2025</v>
      </c>
      <c r="C5" s="34" t="str">
        <f>VLOOKUP(A5,[1]RESUMOS!$B$5:$AE$19,4,0)</f>
        <v>CONTRATAÇÃO DE EMPRESA ESPECIALIZADA EM ELABORAÇÃO DE PROJETOS ARQUITETÔNICOS.</v>
      </c>
      <c r="D5" s="34" t="str">
        <f>VLOOKUP(A5,[1]RESUMOS!$B$5:$AE$19,7,0)</f>
        <v>ORCAR NIEMEYER</v>
      </c>
      <c r="E5" s="32">
        <v>73861520</v>
      </c>
      <c r="F5" s="32">
        <v>7386152</v>
      </c>
      <c r="G5" s="42">
        <f>VLOOKUP(A5,[1]Principal!$B$3:$AF$42,11,0)</f>
        <v>45715</v>
      </c>
      <c r="H5" s="43">
        <v>46261</v>
      </c>
      <c r="I5" s="43">
        <v>46261</v>
      </c>
      <c r="J5" s="35">
        <f t="shared" si="0"/>
        <v>0.1</v>
      </c>
      <c r="K5" s="36" t="s">
        <v>104</v>
      </c>
      <c r="L5" s="56"/>
      <c r="M5" s="56"/>
      <c r="N5" s="56"/>
    </row>
    <row r="6" spans="1:14" ht="57" customHeight="1" x14ac:dyDescent="0.25">
      <c r="A6" s="52" t="s">
        <v>112</v>
      </c>
      <c r="B6" s="34" t="str">
        <f>VLOOKUP(A6,[1]RESUMOS!$B$5:$AE$19,5,0)</f>
        <v>17/2025</v>
      </c>
      <c r="C6" s="34" t="s">
        <v>117</v>
      </c>
      <c r="D6" s="34" t="s">
        <v>118</v>
      </c>
      <c r="E6" s="32">
        <v>3135743.25</v>
      </c>
      <c r="F6" s="32">
        <v>2278620.4500000002</v>
      </c>
      <c r="G6" s="42">
        <v>45726</v>
      </c>
      <c r="H6" s="43">
        <v>45940</v>
      </c>
      <c r="I6" s="43">
        <v>46073</v>
      </c>
      <c r="J6" s="35">
        <f t="shared" si="0"/>
        <v>0.72666040180426128</v>
      </c>
      <c r="K6" s="36" t="s">
        <v>104</v>
      </c>
    </row>
    <row r="7" spans="1:14" ht="47.25" x14ac:dyDescent="0.25">
      <c r="A7" s="52" t="s">
        <v>113</v>
      </c>
      <c r="B7" s="34" t="str">
        <f>VLOOKUP(A7,[1]RESUMOS!$B$5:$AE$19,5,0)</f>
        <v>20/2025</v>
      </c>
      <c r="C7" s="34" t="s">
        <v>119</v>
      </c>
      <c r="D7" s="34" t="s">
        <v>118</v>
      </c>
      <c r="E7" s="32">
        <v>1507542.16</v>
      </c>
      <c r="F7" s="32">
        <v>1495740.27</v>
      </c>
      <c r="G7" s="42">
        <v>45728</v>
      </c>
      <c r="H7" s="43">
        <v>45850</v>
      </c>
      <c r="I7" s="43">
        <v>46088</v>
      </c>
      <c r="J7" s="35">
        <f t="shared" si="0"/>
        <v>0.9921714361872308</v>
      </c>
      <c r="K7" s="36" t="s">
        <v>152</v>
      </c>
      <c r="L7" s="47"/>
    </row>
    <row r="8" spans="1:14" ht="85.5" customHeight="1" x14ac:dyDescent="0.25">
      <c r="A8" s="52" t="s">
        <v>114</v>
      </c>
      <c r="B8" s="34" t="str">
        <f>VLOOKUP(A8,[1]RESUMOS!$B$5:$AE$19,5,0)</f>
        <v>23/2025</v>
      </c>
      <c r="C8" s="34" t="s">
        <v>120</v>
      </c>
      <c r="D8" s="34" t="s">
        <v>121</v>
      </c>
      <c r="E8" s="32">
        <v>1489211.79</v>
      </c>
      <c r="F8" s="32">
        <v>1136607.02</v>
      </c>
      <c r="G8" s="42">
        <v>45727</v>
      </c>
      <c r="H8" s="43">
        <v>46040</v>
      </c>
      <c r="I8" s="43">
        <v>46092</v>
      </c>
      <c r="J8" s="35">
        <f t="shared" si="0"/>
        <v>0.76322725057125684</v>
      </c>
      <c r="K8" s="36" t="s">
        <v>104</v>
      </c>
      <c r="L8" s="47"/>
    </row>
    <row r="9" spans="1:14" ht="46.5" customHeight="1" x14ac:dyDescent="0.25">
      <c r="A9" s="52" t="s">
        <v>116</v>
      </c>
      <c r="B9" s="34" t="str">
        <f>VLOOKUP(A9,[1]RESUMOS!$B$5:$AE$19,5,0)</f>
        <v>52/2025</v>
      </c>
      <c r="C9" s="34" t="str">
        <f>VLOOKUP(A9,[1]RESUMOS!$B$5:$AE$19,4,0)</f>
        <v>CONTRATAÇÃO PARA EXECUÇÃO DE SERVIÇOS DE SONDAGEM - ADESÃO A ATA</v>
      </c>
      <c r="D9" s="34" t="s">
        <v>139</v>
      </c>
      <c r="E9" s="32">
        <v>910022</v>
      </c>
      <c r="F9" s="32">
        <v>297314.38</v>
      </c>
      <c r="G9" s="42">
        <f>VLOOKUP(A9,[1]Principal!$B$3:$AF$42,11,0)</f>
        <v>45826</v>
      </c>
      <c r="H9" s="43">
        <v>46191</v>
      </c>
      <c r="I9" s="43">
        <v>46191</v>
      </c>
      <c r="J9" s="35">
        <f t="shared" si="0"/>
        <v>0.32671120038856205</v>
      </c>
      <c r="K9" s="36" t="s">
        <v>104</v>
      </c>
      <c r="L9" s="30"/>
    </row>
    <row r="10" spans="1:14" ht="96" customHeight="1" x14ac:dyDescent="0.25">
      <c r="A10" s="52" t="s">
        <v>122</v>
      </c>
      <c r="B10" s="34" t="s">
        <v>124</v>
      </c>
      <c r="C10" s="34" t="s">
        <v>123</v>
      </c>
      <c r="D10" s="34" t="s">
        <v>105</v>
      </c>
      <c r="E10" s="32">
        <v>20178506.710000001</v>
      </c>
      <c r="F10" s="32">
        <v>3410042.0300000003</v>
      </c>
      <c r="G10" s="42">
        <v>45231</v>
      </c>
      <c r="H10" s="43">
        <v>46322</v>
      </c>
      <c r="I10" s="43">
        <v>46322</v>
      </c>
      <c r="J10" s="35">
        <f t="shared" si="0"/>
        <v>0.1689937753575225</v>
      </c>
      <c r="K10" s="36" t="s">
        <v>104</v>
      </c>
    </row>
    <row r="11" spans="1:14" ht="99.75" customHeight="1" x14ac:dyDescent="0.25">
      <c r="A11" s="52" t="s">
        <v>125</v>
      </c>
      <c r="B11" s="34" t="s">
        <v>127</v>
      </c>
      <c r="C11" s="34" t="s">
        <v>126</v>
      </c>
      <c r="D11" s="34" t="s">
        <v>118</v>
      </c>
      <c r="E11" s="32">
        <v>1413597.23</v>
      </c>
      <c r="F11" s="32">
        <v>295664.46999999997</v>
      </c>
      <c r="G11" s="42">
        <v>45911</v>
      </c>
      <c r="H11" s="43">
        <v>46123</v>
      </c>
      <c r="I11" s="43">
        <v>45908</v>
      </c>
      <c r="J11" s="35">
        <f t="shared" si="0"/>
        <v>0.20915750521101401</v>
      </c>
      <c r="K11" s="36" t="s">
        <v>104</v>
      </c>
      <c r="L11" s="45"/>
    </row>
    <row r="12" spans="1:14" ht="82.5" customHeight="1" x14ac:dyDescent="0.25">
      <c r="A12" s="52" t="s">
        <v>128</v>
      </c>
      <c r="B12" s="34" t="s">
        <v>140</v>
      </c>
      <c r="C12" s="34" t="s">
        <v>141</v>
      </c>
      <c r="D12" s="34" t="s">
        <v>138</v>
      </c>
      <c r="E12" s="32">
        <v>21449999.989999998</v>
      </c>
      <c r="F12" s="32">
        <v>211903.94</v>
      </c>
      <c r="G12" s="53">
        <v>45944</v>
      </c>
      <c r="H12" s="53">
        <v>46309</v>
      </c>
      <c r="I12" s="53">
        <v>46431</v>
      </c>
      <c r="J12" s="35">
        <f t="shared" si="0"/>
        <v>9.8789715663771434E-3</v>
      </c>
      <c r="K12" s="36" t="s">
        <v>104</v>
      </c>
      <c r="L12" s="45"/>
    </row>
    <row r="13" spans="1:14" ht="54.75" customHeight="1" x14ac:dyDescent="0.25">
      <c r="A13" s="52" t="s">
        <v>129</v>
      </c>
      <c r="B13" s="34" t="s">
        <v>146</v>
      </c>
      <c r="C13" s="34" t="s">
        <v>142</v>
      </c>
      <c r="D13" s="34" t="s">
        <v>118</v>
      </c>
      <c r="E13" s="32">
        <v>1857047.12</v>
      </c>
      <c r="F13" s="32">
        <v>0</v>
      </c>
      <c r="G13" s="53">
        <v>45944</v>
      </c>
      <c r="H13" s="53">
        <v>46126</v>
      </c>
      <c r="I13" s="53">
        <v>46302</v>
      </c>
      <c r="J13" s="35">
        <f t="shared" si="0"/>
        <v>0</v>
      </c>
      <c r="K13" s="36" t="s">
        <v>104</v>
      </c>
      <c r="L13" s="45"/>
    </row>
    <row r="14" spans="1:14" ht="54.75" customHeight="1" x14ac:dyDescent="0.25">
      <c r="A14" s="37" t="s">
        <v>130</v>
      </c>
      <c r="B14" s="34" t="s">
        <v>133</v>
      </c>
      <c r="C14" s="34" t="s">
        <v>134</v>
      </c>
      <c r="D14" s="34" t="s">
        <v>135</v>
      </c>
      <c r="E14" s="32">
        <v>4252683.22</v>
      </c>
      <c r="F14" s="32">
        <v>0</v>
      </c>
      <c r="G14" s="53">
        <v>45951</v>
      </c>
      <c r="H14" s="53">
        <v>46194</v>
      </c>
      <c r="I14" s="53">
        <v>46310</v>
      </c>
      <c r="J14" s="35">
        <f t="shared" si="0"/>
        <v>0</v>
      </c>
      <c r="K14" s="44" t="s">
        <v>153</v>
      </c>
      <c r="L14" s="45"/>
    </row>
    <row r="15" spans="1:14" ht="149.25" customHeight="1" x14ac:dyDescent="0.25">
      <c r="A15" s="52" t="s">
        <v>131</v>
      </c>
      <c r="B15" s="34" t="s">
        <v>147</v>
      </c>
      <c r="C15" s="34" t="s">
        <v>144</v>
      </c>
      <c r="D15" s="34" t="s">
        <v>137</v>
      </c>
      <c r="E15" s="32">
        <v>22204474.32</v>
      </c>
      <c r="F15" s="32">
        <v>1756582.7800000003</v>
      </c>
      <c r="G15" s="53">
        <v>45938</v>
      </c>
      <c r="H15" s="53">
        <v>46120</v>
      </c>
      <c r="I15" s="53">
        <v>46294</v>
      </c>
      <c r="J15" s="35">
        <f t="shared" si="0"/>
        <v>7.9109406270330487E-2</v>
      </c>
      <c r="K15" s="36" t="s">
        <v>104</v>
      </c>
      <c r="L15" s="45"/>
    </row>
    <row r="16" spans="1:14" ht="83.25" customHeight="1" x14ac:dyDescent="0.25">
      <c r="A16" s="52" t="s">
        <v>132</v>
      </c>
      <c r="B16" s="34" t="s">
        <v>148</v>
      </c>
      <c r="C16" s="34" t="s">
        <v>143</v>
      </c>
      <c r="D16" s="34" t="s">
        <v>136</v>
      </c>
      <c r="E16" s="32">
        <v>5231104.9000000004</v>
      </c>
      <c r="F16" s="32">
        <v>337971.96</v>
      </c>
      <c r="G16" s="53">
        <v>45950</v>
      </c>
      <c r="H16" s="53">
        <v>46162</v>
      </c>
      <c r="I16" s="53">
        <v>46308</v>
      </c>
      <c r="J16" s="35">
        <f t="shared" si="0"/>
        <v>6.4608140433199873E-2</v>
      </c>
      <c r="K16" s="36" t="s">
        <v>104</v>
      </c>
      <c r="L16" s="45"/>
    </row>
    <row r="17" spans="1:12" ht="83.25" customHeight="1" x14ac:dyDescent="0.25">
      <c r="A17" s="52" t="s">
        <v>145</v>
      </c>
      <c r="B17" s="34" t="s">
        <v>149</v>
      </c>
      <c r="C17" s="34" t="s">
        <v>150</v>
      </c>
      <c r="D17" s="34" t="s">
        <v>151</v>
      </c>
      <c r="E17" s="32">
        <v>4082073.95</v>
      </c>
      <c r="F17" s="32">
        <v>0</v>
      </c>
      <c r="G17" s="53">
        <v>45958</v>
      </c>
      <c r="H17" s="53">
        <v>46262</v>
      </c>
      <c r="I17" s="53">
        <v>46310</v>
      </c>
      <c r="J17" s="35">
        <f t="shared" ref="J17:J19" si="1">F17/E17</f>
        <v>0</v>
      </c>
      <c r="K17" s="36" t="s">
        <v>104</v>
      </c>
      <c r="L17" s="45"/>
    </row>
    <row r="18" spans="1:12" ht="83.25" customHeight="1" x14ac:dyDescent="0.25">
      <c r="A18" s="37" t="s">
        <v>154</v>
      </c>
      <c r="B18" s="34" t="s">
        <v>160</v>
      </c>
      <c r="C18" s="34" t="s">
        <v>155</v>
      </c>
      <c r="D18" s="34" t="s">
        <v>158</v>
      </c>
      <c r="E18" s="32">
        <v>86127767.689999998</v>
      </c>
      <c r="F18" s="40">
        <v>0</v>
      </c>
      <c r="G18" s="41">
        <v>45995</v>
      </c>
      <c r="H18" s="41">
        <v>46725</v>
      </c>
      <c r="I18" s="41">
        <v>46907</v>
      </c>
      <c r="J18" s="35">
        <f t="shared" si="1"/>
        <v>0</v>
      </c>
      <c r="K18" s="36" t="s">
        <v>104</v>
      </c>
      <c r="L18" s="45"/>
    </row>
    <row r="19" spans="1:12" ht="83.25" customHeight="1" x14ac:dyDescent="0.25">
      <c r="A19" s="59" t="s">
        <v>154</v>
      </c>
      <c r="B19" s="60" t="s">
        <v>159</v>
      </c>
      <c r="C19" s="60" t="s">
        <v>156</v>
      </c>
      <c r="D19" s="60" t="s">
        <v>157</v>
      </c>
      <c r="E19" s="61">
        <v>79365616.549999997</v>
      </c>
      <c r="F19" s="62">
        <v>0</v>
      </c>
      <c r="G19" s="63">
        <v>46002</v>
      </c>
      <c r="H19" s="63">
        <v>46732</v>
      </c>
      <c r="I19" s="63">
        <v>46912</v>
      </c>
      <c r="J19" s="64">
        <f t="shared" si="1"/>
        <v>0</v>
      </c>
      <c r="K19" s="65" t="s">
        <v>104</v>
      </c>
      <c r="L19" s="45"/>
    </row>
    <row r="20" spans="1:12" ht="16.5" customHeight="1" x14ac:dyDescent="0.25">
      <c r="A20" s="66" t="s">
        <v>161</v>
      </c>
      <c r="B20" s="67"/>
      <c r="C20" s="67"/>
      <c r="D20" s="67"/>
      <c r="E20" s="67"/>
      <c r="F20" s="67"/>
      <c r="G20" s="67"/>
      <c r="H20" s="67"/>
      <c r="I20" s="67"/>
      <c r="J20" s="67"/>
      <c r="K20" s="68"/>
    </row>
    <row r="21" spans="1:12" ht="16.5" customHeight="1" x14ac:dyDescent="0.25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1"/>
    </row>
    <row r="22" spans="1:12" ht="16.5" customHeight="1" x14ac:dyDescent="0.25">
      <c r="A22" s="33"/>
      <c r="H22" s="31"/>
      <c r="I22" s="31"/>
    </row>
    <row r="23" spans="1:12" ht="16.5" customHeight="1" x14ac:dyDescent="0.25">
      <c r="A23" s="33"/>
      <c r="H23" s="31"/>
      <c r="I23" s="31"/>
    </row>
    <row r="24" spans="1:12" ht="16.5" customHeight="1" x14ac:dyDescent="0.25">
      <c r="A24" s="33"/>
      <c r="H24" s="31"/>
      <c r="I24" s="31"/>
    </row>
    <row r="25" spans="1:12" ht="16.5" customHeight="1" x14ac:dyDescent="0.25">
      <c r="A25" s="33"/>
      <c r="H25" s="31"/>
      <c r="I25" s="31"/>
    </row>
    <row r="26" spans="1:12" ht="16.5" customHeight="1" x14ac:dyDescent="0.25">
      <c r="A26" s="33"/>
      <c r="H26" s="31"/>
      <c r="I26" s="31"/>
    </row>
    <row r="27" spans="1:12" ht="16.5" customHeight="1" x14ac:dyDescent="0.25">
      <c r="A27" s="33"/>
      <c r="H27" s="31"/>
      <c r="I27" s="31"/>
    </row>
  </sheetData>
  <sortState ref="A4:K10">
    <sortCondition ref="A3:A10"/>
  </sortState>
  <mergeCells count="3">
    <mergeCell ref="A1:J1"/>
    <mergeCell ref="L5:N5"/>
    <mergeCell ref="A20:K21"/>
  </mergeCells>
  <conditionalFormatting sqref="A3:A15 M9:M25">
    <cfRule type="duplicateValues" dxfId="1" priority="10"/>
  </conditionalFormatting>
  <conditionalFormatting sqref="M1:M1048576 A1:A20 A22:A1048576">
    <cfRule type="duplicateValues" dxfId="0" priority="13"/>
  </conditionalFormatting>
  <pageMargins left="0.511811024" right="0.511811024" top="0.78740157499999996" bottom="0.78740157499999996" header="0.31496062000000002" footer="0.31496062000000002"/>
  <pageSetup paperSize="9" scale="5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zoomScale="90" zoomScaleNormal="90" workbookViewId="0">
      <selection activeCell="C6" sqref="C6"/>
    </sheetView>
  </sheetViews>
  <sheetFormatPr defaultRowHeight="15" x14ac:dyDescent="0.25"/>
  <cols>
    <col min="1" max="1" width="4" style="2" customWidth="1"/>
    <col min="2" max="3" width="17.875" style="3" customWidth="1"/>
    <col min="4" max="4" width="48.5" style="3" customWidth="1"/>
    <col min="5" max="5" width="55.75" style="3" customWidth="1"/>
    <col min="6" max="6" width="26.5" style="3" customWidth="1"/>
    <col min="7" max="16384" width="9" style="3"/>
  </cols>
  <sheetData>
    <row r="1" spans="1:6" ht="23.25" customHeight="1" x14ac:dyDescent="0.25"/>
    <row r="2" spans="1:6" ht="24" customHeight="1" x14ac:dyDescent="0.25">
      <c r="B2" s="57" t="s">
        <v>1</v>
      </c>
      <c r="C2" s="58"/>
      <c r="D2" s="58"/>
      <c r="E2" s="58"/>
      <c r="F2" s="58"/>
    </row>
    <row r="3" spans="1:6" ht="24" customHeight="1" x14ac:dyDescent="0.25">
      <c r="B3" s="4"/>
      <c r="C3" s="5"/>
      <c r="D3" s="5"/>
      <c r="E3" s="6" t="s">
        <v>2</v>
      </c>
      <c r="F3" s="5" t="s">
        <v>3</v>
      </c>
    </row>
    <row r="4" spans="1:6" ht="24" customHeight="1" x14ac:dyDescent="0.25">
      <c r="B4" s="4"/>
      <c r="C4" s="5"/>
      <c r="D4" s="5"/>
      <c r="E4" s="5"/>
      <c r="F4" s="5"/>
    </row>
    <row r="5" spans="1:6" ht="38.25" customHeight="1" x14ac:dyDescent="0.25">
      <c r="B5" s="7" t="s">
        <v>4</v>
      </c>
      <c r="C5" s="8" t="s">
        <v>5</v>
      </c>
      <c r="D5" s="9" t="s">
        <v>6</v>
      </c>
      <c r="E5" s="8" t="s">
        <v>7</v>
      </c>
      <c r="F5" s="10" t="s">
        <v>93</v>
      </c>
    </row>
    <row r="6" spans="1:6" ht="39.75" customHeight="1" x14ac:dyDescent="0.25">
      <c r="A6" s="11">
        <v>1</v>
      </c>
      <c r="B6" s="12" t="s">
        <v>8</v>
      </c>
      <c r="C6" s="13" t="s">
        <v>9</v>
      </c>
      <c r="D6" s="14" t="s">
        <v>10</v>
      </c>
      <c r="E6" s="15" t="s">
        <v>11</v>
      </c>
      <c r="F6" s="16">
        <v>84183</v>
      </c>
    </row>
    <row r="7" spans="1:6" ht="39.75" customHeight="1" x14ac:dyDescent="0.25">
      <c r="A7" s="11">
        <v>2</v>
      </c>
      <c r="B7" s="12" t="s">
        <v>12</v>
      </c>
      <c r="C7" s="13" t="s">
        <v>13</v>
      </c>
      <c r="D7" s="17" t="s">
        <v>14</v>
      </c>
      <c r="E7" s="18" t="s">
        <v>15</v>
      </c>
      <c r="F7" s="16">
        <v>9167.18</v>
      </c>
    </row>
    <row r="8" spans="1:6" ht="39.75" customHeight="1" x14ac:dyDescent="0.25">
      <c r="A8" s="11">
        <v>3</v>
      </c>
      <c r="B8" s="12" t="s">
        <v>16</v>
      </c>
      <c r="C8" s="12" t="s">
        <v>17</v>
      </c>
      <c r="D8" s="19" t="s">
        <v>18</v>
      </c>
      <c r="E8" s="15" t="s">
        <v>19</v>
      </c>
      <c r="F8" s="16">
        <v>12492005.41</v>
      </c>
    </row>
    <row r="9" spans="1:6" ht="39.75" customHeight="1" x14ac:dyDescent="0.25">
      <c r="A9" s="11">
        <v>4</v>
      </c>
      <c r="B9" s="12" t="s">
        <v>20</v>
      </c>
      <c r="C9" s="12" t="s">
        <v>21</v>
      </c>
      <c r="D9" s="19" t="s">
        <v>18</v>
      </c>
      <c r="E9" s="15" t="s">
        <v>22</v>
      </c>
      <c r="F9" s="16">
        <v>327753.12</v>
      </c>
    </row>
    <row r="10" spans="1:6" ht="39.75" customHeight="1" x14ac:dyDescent="0.25">
      <c r="A10" s="11">
        <v>5</v>
      </c>
      <c r="B10" s="12" t="s">
        <v>12</v>
      </c>
      <c r="C10" s="13" t="s">
        <v>23</v>
      </c>
      <c r="D10" s="14" t="s">
        <v>24</v>
      </c>
      <c r="E10" s="20" t="s">
        <v>25</v>
      </c>
      <c r="F10" s="21">
        <v>3510180.56</v>
      </c>
    </row>
    <row r="11" spans="1:6" ht="39.75" customHeight="1" x14ac:dyDescent="0.25">
      <c r="A11" s="11">
        <v>6</v>
      </c>
      <c r="B11" s="12" t="s">
        <v>26</v>
      </c>
      <c r="C11" s="13" t="s">
        <v>27</v>
      </c>
      <c r="D11" s="19" t="s">
        <v>28</v>
      </c>
      <c r="E11" s="15" t="s">
        <v>25</v>
      </c>
      <c r="F11" s="16">
        <v>1756760.2</v>
      </c>
    </row>
    <row r="12" spans="1:6" ht="39.75" customHeight="1" x14ac:dyDescent="0.25">
      <c r="A12" s="11">
        <v>7</v>
      </c>
      <c r="B12" s="12" t="s">
        <v>29</v>
      </c>
      <c r="C12" s="12" t="s">
        <v>30</v>
      </c>
      <c r="D12" s="22" t="s">
        <v>31</v>
      </c>
      <c r="E12" s="22" t="s">
        <v>32</v>
      </c>
      <c r="F12" s="16">
        <v>10038076.300000001</v>
      </c>
    </row>
    <row r="13" spans="1:6" ht="39.75" customHeight="1" x14ac:dyDescent="0.25">
      <c r="A13" s="11">
        <v>8</v>
      </c>
      <c r="B13" s="12" t="s">
        <v>33</v>
      </c>
      <c r="C13" s="13" t="s">
        <v>34</v>
      </c>
      <c r="D13" s="22" t="s">
        <v>35</v>
      </c>
      <c r="E13" s="22" t="s">
        <v>36</v>
      </c>
      <c r="F13" s="16">
        <v>186997.14</v>
      </c>
    </row>
    <row r="14" spans="1:6" ht="81.75" customHeight="1" x14ac:dyDescent="0.25">
      <c r="A14" s="11">
        <v>9</v>
      </c>
      <c r="B14" s="12" t="s">
        <v>37</v>
      </c>
      <c r="C14" s="23" t="s">
        <v>38</v>
      </c>
      <c r="D14" s="19" t="s">
        <v>39</v>
      </c>
      <c r="E14" s="22" t="s">
        <v>40</v>
      </c>
      <c r="F14" s="16">
        <v>32500</v>
      </c>
    </row>
    <row r="15" spans="1:6" ht="39.75" customHeight="1" x14ac:dyDescent="0.25">
      <c r="A15" s="11">
        <v>10</v>
      </c>
      <c r="B15" s="12" t="s">
        <v>41</v>
      </c>
      <c r="C15" s="12" t="s">
        <v>42</v>
      </c>
      <c r="D15" s="19" t="s">
        <v>43</v>
      </c>
      <c r="E15" s="22" t="s">
        <v>44</v>
      </c>
      <c r="F15" s="16">
        <v>84233.85</v>
      </c>
    </row>
    <row r="16" spans="1:6" ht="39.75" hidden="1" customHeight="1" x14ac:dyDescent="0.25">
      <c r="A16" s="11">
        <v>11</v>
      </c>
      <c r="B16" s="12" t="s">
        <v>45</v>
      </c>
      <c r="C16" s="12" t="s">
        <v>46</v>
      </c>
      <c r="D16" s="19" t="s">
        <v>47</v>
      </c>
      <c r="E16" s="22" t="s">
        <v>48</v>
      </c>
      <c r="F16" s="24">
        <v>0</v>
      </c>
    </row>
    <row r="17" spans="1:6" ht="39.75" hidden="1" customHeight="1" x14ac:dyDescent="0.25">
      <c r="A17" s="11">
        <v>12</v>
      </c>
      <c r="B17" s="12" t="s">
        <v>45</v>
      </c>
      <c r="C17" s="12" t="s">
        <v>49</v>
      </c>
      <c r="D17" s="19" t="s">
        <v>47</v>
      </c>
      <c r="E17" s="22" t="s">
        <v>48</v>
      </c>
      <c r="F17" s="24">
        <v>0</v>
      </c>
    </row>
    <row r="18" spans="1:6" ht="53.25" customHeight="1" x14ac:dyDescent="0.25">
      <c r="A18" s="11">
        <v>13</v>
      </c>
      <c r="B18" s="12" t="s">
        <v>37</v>
      </c>
      <c r="C18" s="12" t="s">
        <v>50</v>
      </c>
      <c r="D18" s="25" t="s">
        <v>51</v>
      </c>
      <c r="E18" s="25" t="s">
        <v>40</v>
      </c>
      <c r="F18" s="16">
        <v>32500</v>
      </c>
    </row>
    <row r="19" spans="1:6" ht="53.25" customHeight="1" x14ac:dyDescent="0.25">
      <c r="A19" s="11">
        <v>14</v>
      </c>
      <c r="B19" s="12" t="s">
        <v>52</v>
      </c>
      <c r="C19" s="12" t="s">
        <v>53</v>
      </c>
      <c r="D19" s="25" t="s">
        <v>54</v>
      </c>
      <c r="E19" s="25" t="s">
        <v>55</v>
      </c>
      <c r="F19" s="16">
        <v>2469906.4</v>
      </c>
    </row>
    <row r="20" spans="1:6" ht="53.25" customHeight="1" x14ac:dyDescent="0.25">
      <c r="A20" s="11">
        <v>15</v>
      </c>
      <c r="B20" s="12" t="s">
        <v>56</v>
      </c>
      <c r="C20" s="12" t="s">
        <v>57</v>
      </c>
      <c r="D20" s="25" t="s">
        <v>58</v>
      </c>
      <c r="E20" s="25" t="s">
        <v>59</v>
      </c>
      <c r="F20" s="21">
        <v>1970370.35</v>
      </c>
    </row>
    <row r="21" spans="1:6" ht="53.25" customHeight="1" x14ac:dyDescent="0.25">
      <c r="A21" s="11">
        <v>16</v>
      </c>
      <c r="B21" s="12" t="s">
        <v>60</v>
      </c>
      <c r="C21" s="12" t="s">
        <v>61</v>
      </c>
      <c r="D21" s="25" t="s">
        <v>62</v>
      </c>
      <c r="E21" s="25" t="s">
        <v>63</v>
      </c>
      <c r="F21" s="21">
        <v>169965</v>
      </c>
    </row>
    <row r="22" spans="1:6" ht="53.25" customHeight="1" x14ac:dyDescent="0.25">
      <c r="A22" s="11">
        <v>17</v>
      </c>
      <c r="B22" s="12" t="s">
        <v>64</v>
      </c>
      <c r="C22" s="12" t="s">
        <v>65</v>
      </c>
      <c r="D22" s="25" t="s">
        <v>66</v>
      </c>
      <c r="E22" s="25" t="s">
        <v>67</v>
      </c>
      <c r="F22" s="21">
        <v>26048.35</v>
      </c>
    </row>
    <row r="23" spans="1:6" ht="53.25" customHeight="1" x14ac:dyDescent="0.25">
      <c r="A23" s="11">
        <v>18</v>
      </c>
      <c r="B23" s="12" t="s">
        <v>68</v>
      </c>
      <c r="C23" s="12" t="s">
        <v>69</v>
      </c>
      <c r="D23" s="25" t="s">
        <v>70</v>
      </c>
      <c r="E23" s="25" t="s">
        <v>71</v>
      </c>
      <c r="F23" s="21">
        <v>6061712.7599999998</v>
      </c>
    </row>
    <row r="24" spans="1:6" ht="53.25" customHeight="1" x14ac:dyDescent="0.25">
      <c r="A24" s="11">
        <v>19</v>
      </c>
      <c r="B24" s="12" t="s">
        <v>68</v>
      </c>
      <c r="C24" s="12" t="s">
        <v>69</v>
      </c>
      <c r="D24" s="25" t="s">
        <v>70</v>
      </c>
      <c r="E24" s="25" t="s">
        <v>71</v>
      </c>
      <c r="F24" s="16">
        <v>2230227.15</v>
      </c>
    </row>
    <row r="25" spans="1:6" ht="53.25" customHeight="1" x14ac:dyDescent="0.25">
      <c r="A25" s="11">
        <v>20</v>
      </c>
      <c r="B25" s="12" t="s">
        <v>72</v>
      </c>
      <c r="C25" s="12" t="s">
        <v>60</v>
      </c>
      <c r="D25" s="25" t="s">
        <v>73</v>
      </c>
      <c r="E25" s="25" t="s">
        <v>74</v>
      </c>
      <c r="F25" s="16">
        <v>191731.28</v>
      </c>
    </row>
    <row r="26" spans="1:6" ht="53.25" customHeight="1" x14ac:dyDescent="0.25">
      <c r="A26" s="11">
        <v>21</v>
      </c>
      <c r="B26" s="12" t="s">
        <v>75</v>
      </c>
      <c r="C26" s="12" t="s">
        <v>76</v>
      </c>
      <c r="D26" s="25" t="s">
        <v>77</v>
      </c>
      <c r="E26" s="25" t="s">
        <v>78</v>
      </c>
      <c r="F26" s="21">
        <v>274716</v>
      </c>
    </row>
    <row r="27" spans="1:6" ht="53.25" customHeight="1" x14ac:dyDescent="0.25">
      <c r="A27" s="11">
        <v>22</v>
      </c>
      <c r="B27" s="12" t="s">
        <v>79</v>
      </c>
      <c r="C27" s="12" t="s">
        <v>80</v>
      </c>
      <c r="D27" s="25" t="s">
        <v>81</v>
      </c>
      <c r="E27" s="25" t="s">
        <v>82</v>
      </c>
      <c r="F27" s="21">
        <v>622783.98</v>
      </c>
    </row>
    <row r="28" spans="1:6" ht="53.25" customHeight="1" x14ac:dyDescent="0.25">
      <c r="A28" s="11">
        <v>23</v>
      </c>
      <c r="B28" s="12" t="s">
        <v>80</v>
      </c>
      <c r="C28" s="12" t="s">
        <v>83</v>
      </c>
      <c r="D28" s="25" t="s">
        <v>84</v>
      </c>
      <c r="E28" s="25" t="s">
        <v>85</v>
      </c>
      <c r="F28" s="21">
        <v>2480085</v>
      </c>
    </row>
    <row r="29" spans="1:6" ht="53.25" customHeight="1" x14ac:dyDescent="0.25">
      <c r="A29" s="11">
        <v>24</v>
      </c>
      <c r="B29" s="12" t="s">
        <v>86</v>
      </c>
      <c r="C29" s="12" t="s">
        <v>87</v>
      </c>
      <c r="D29" s="25" t="s">
        <v>62</v>
      </c>
      <c r="E29" s="25" t="s">
        <v>88</v>
      </c>
      <c r="F29" s="21">
        <v>193113.60000000001</v>
      </c>
    </row>
    <row r="30" spans="1:6" ht="53.25" customHeight="1" x14ac:dyDescent="0.25">
      <c r="A30" s="11">
        <v>25</v>
      </c>
      <c r="B30" s="12" t="s">
        <v>89</v>
      </c>
      <c r="C30" s="12" t="s">
        <v>90</v>
      </c>
      <c r="D30" s="25" t="s">
        <v>91</v>
      </c>
      <c r="E30" s="25" t="s">
        <v>88</v>
      </c>
      <c r="F30" s="21">
        <v>42380</v>
      </c>
    </row>
    <row r="31" spans="1:6" ht="31.5" customHeight="1" x14ac:dyDescent="0.25">
      <c r="A31" s="26"/>
      <c r="B31" s="27"/>
      <c r="C31" s="27"/>
      <c r="D31" s="27"/>
      <c r="E31" s="28" t="s">
        <v>92</v>
      </c>
      <c r="F31" s="29">
        <f>SUM(F6:F30)</f>
        <v>45287396.630000003</v>
      </c>
    </row>
  </sheetData>
  <autoFilter ref="B5:F5"/>
  <mergeCells count="1">
    <mergeCell ref="B2:F2"/>
  </mergeCells>
  <pageMargins left="0.51181102362204722" right="0.51181102362204722" top="1.3260416666666666" bottom="0.78740157480314965" header="0.31496062992125984" footer="0.31496062992125984"/>
  <pageSetup paperSize="9" scale="73" fitToHeight="0" orientation="landscape" verticalDpi="1162" r:id="rId1"/>
  <headerFooter>
    <oddHeader>&amp;C&amp;G</oddHeader>
    <oddFooter>&amp;R&amp;P / &amp;N</oddFooter>
  </headerFooter>
  <rowBreaks count="2" manualBreakCount="2">
    <brk id="15" max="5" man="1"/>
    <brk id="26" max="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Planilha1</vt:lpstr>
      <vt:lpstr>ABRIL</vt:lpstr>
      <vt:lpstr>ABRIL!Area_de_impressao</vt:lpstr>
      <vt:lpstr>Planilha1!Area_de_impressao</vt:lpstr>
      <vt:lpstr>ABRIL!Titulos_de_impressao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Wellinton Pinto da Silva</dc:creator>
  <cp:lastModifiedBy>Lucia Andréia Manzoli de Souza</cp:lastModifiedBy>
  <cp:lastPrinted>2026-01-07T13:36:02Z</cp:lastPrinted>
  <dcterms:created xsi:type="dcterms:W3CDTF">2025-05-20T19:21:09Z</dcterms:created>
  <dcterms:modified xsi:type="dcterms:W3CDTF">2026-01-13T12:12:52Z</dcterms:modified>
</cp:coreProperties>
</file>