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30"/>
  </bookViews>
  <sheets>
    <sheet name="Plan1" sheetId="1" r:id="rId1"/>
  </sheets>
  <definedNames>
    <definedName name="_xlnm._FilterDatabase" localSheetId="0" hidden="1">Plan1!$A$2:$K$2599</definedName>
    <definedName name="_xlnm.Print_Area" localSheetId="0">Plan1!$A$1:$K$2626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04" i="1" l="1"/>
  <c r="A2205" i="1" s="1"/>
  <c r="A2206" i="1" s="1"/>
  <c r="A2207" i="1" s="1"/>
  <c r="A2208" i="1" s="1"/>
  <c r="A2209" i="1" s="1"/>
  <c r="A2210" i="1" s="1"/>
  <c r="A2211" i="1" s="1"/>
  <c r="A2212" i="1" s="1"/>
  <c r="A2213" i="1" s="1"/>
  <c r="A2214" i="1" s="1"/>
  <c r="A2215" i="1" s="1"/>
  <c r="A2216" i="1" s="1"/>
  <c r="A2217" i="1" s="1"/>
  <c r="A2218" i="1" s="1"/>
  <c r="A2219" i="1" s="1"/>
  <c r="A2220" i="1" s="1"/>
  <c r="A2221" i="1" s="1"/>
  <c r="C2206" i="1"/>
  <c r="C2207" i="1" s="1"/>
  <c r="C2208" i="1" s="1"/>
  <c r="C2209" i="1" s="1"/>
  <c r="C2210" i="1" s="1"/>
  <c r="C2211" i="1" s="1"/>
  <c r="C2212" i="1" s="1"/>
  <c r="C2213" i="1" s="1"/>
  <c r="D2204" i="1"/>
  <c r="D2205" i="1" s="1"/>
  <c r="D2206" i="1" s="1"/>
  <c r="D2207" i="1" s="1"/>
  <c r="D2208" i="1" s="1"/>
  <c r="D2209" i="1" s="1"/>
  <c r="D2210" i="1" s="1"/>
  <c r="D2211" i="1" s="1"/>
  <c r="D2212" i="1" s="1"/>
  <c r="D2213" i="1" s="1"/>
  <c r="D2214" i="1" s="1"/>
  <c r="D2215" i="1" s="1"/>
  <c r="D2216" i="1" s="1"/>
  <c r="D2217" i="1" s="1"/>
  <c r="D2218" i="1" s="1"/>
  <c r="D2219" i="1" s="1"/>
  <c r="D2220" i="1" s="1"/>
  <c r="D2221" i="1" s="1"/>
  <c r="E2204" i="1"/>
  <c r="E2205" i="1" s="1"/>
  <c r="E2206" i="1" s="1"/>
  <c r="E2207" i="1" s="1"/>
  <c r="E2208" i="1" s="1"/>
  <c r="E2209" i="1" s="1"/>
  <c r="E2210" i="1" s="1"/>
  <c r="E2211" i="1" s="1"/>
  <c r="E2212" i="1" s="1"/>
  <c r="E2213" i="1" s="1"/>
  <c r="E2214" i="1" s="1"/>
  <c r="E2215" i="1" s="1"/>
  <c r="E2216" i="1" s="1"/>
  <c r="E2217" i="1" s="1"/>
  <c r="E2218" i="1" s="1"/>
  <c r="E2219" i="1" s="1"/>
  <c r="E2220" i="1" s="1"/>
  <c r="E2221" i="1" s="1"/>
  <c r="F2204" i="1"/>
  <c r="F2205" i="1" s="1"/>
  <c r="F2206" i="1" s="1"/>
  <c r="F2207" i="1" s="1"/>
  <c r="F2208" i="1" s="1"/>
  <c r="F2209" i="1" s="1"/>
  <c r="F2210" i="1" s="1"/>
  <c r="F2211" i="1" s="1"/>
  <c r="F2212" i="1" s="1"/>
  <c r="F2213" i="1" s="1"/>
  <c r="F2214" i="1" s="1"/>
  <c r="F2215" i="1" s="1"/>
  <c r="F2216" i="1" s="1"/>
  <c r="F2217" i="1" s="1"/>
  <c r="F2218" i="1" s="1"/>
  <c r="F2219" i="1" s="1"/>
  <c r="F2220" i="1" s="1"/>
  <c r="F2221" i="1" s="1"/>
  <c r="G219" i="1" l="1"/>
  <c r="G222" i="1"/>
  <c r="G227" i="1"/>
  <c r="G228" i="1"/>
  <c r="G230" i="1"/>
  <c r="G232" i="1"/>
  <c r="G235" i="1"/>
  <c r="G236" i="1"/>
  <c r="G238" i="1"/>
  <c r="I238" i="1"/>
  <c r="B242" i="1"/>
  <c r="G243" i="1"/>
  <c r="G244" i="1"/>
  <c r="G245" i="1"/>
  <c r="G246" i="1"/>
  <c r="G247" i="1"/>
  <c r="G250" i="1"/>
  <c r="G251" i="1"/>
  <c r="I251" i="1"/>
  <c r="G252" i="1"/>
  <c r="I252" i="1"/>
  <c r="G253" i="1"/>
  <c r="I253" i="1"/>
  <c r="G254" i="1"/>
  <c r="I254" i="1"/>
  <c r="G259" i="1"/>
  <c r="C261" i="1"/>
  <c r="G261" i="1"/>
  <c r="G262" i="1"/>
  <c r="G263" i="1"/>
  <c r="G264" i="1"/>
  <c r="G265" i="1"/>
  <c r="G266" i="1"/>
  <c r="G267" i="1"/>
  <c r="G270" i="1"/>
  <c r="I270" i="1"/>
  <c r="G273" i="1"/>
  <c r="G274" i="1"/>
  <c r="G275" i="1"/>
  <c r="G276" i="1"/>
  <c r="I276" i="1"/>
  <c r="G277" i="1"/>
  <c r="I277" i="1"/>
  <c r="G278" i="1"/>
  <c r="I278" i="1"/>
  <c r="G279" i="1"/>
  <c r="I279" i="1"/>
  <c r="G280" i="1"/>
  <c r="G281" i="1"/>
  <c r="I282" i="1"/>
  <c r="G283" i="1"/>
  <c r="G284" i="1"/>
  <c r="G285" i="1"/>
  <c r="G290" i="1"/>
  <c r="G291" i="1"/>
  <c r="G292" i="1"/>
  <c r="G293" i="1"/>
  <c r="G294" i="1"/>
  <c r="G295" i="1"/>
  <c r="G296" i="1"/>
  <c r="G297" i="1"/>
  <c r="G298" i="1"/>
  <c r="G299" i="1"/>
  <c r="G302" i="1"/>
  <c r="I302" i="1"/>
  <c r="G304" i="1"/>
  <c r="G306" i="1"/>
  <c r="G308" i="1"/>
  <c r="C603" i="1"/>
  <c r="G603" i="1"/>
  <c r="I603" i="1"/>
  <c r="G605" i="1"/>
  <c r="I605" i="1"/>
  <c r="G608" i="1"/>
  <c r="G621" i="1"/>
  <c r="G624" i="1"/>
  <c r="G626" i="1"/>
  <c r="G627" i="1"/>
  <c r="G650" i="1"/>
  <c r="G651" i="1"/>
  <c r="G652" i="1"/>
  <c r="G653" i="1"/>
  <c r="G654" i="1"/>
  <c r="G655" i="1"/>
  <c r="G656" i="1"/>
  <c r="I657" i="1"/>
  <c r="I659" i="1"/>
  <c r="I660" i="1"/>
  <c r="I661" i="1"/>
  <c r="I662" i="1"/>
  <c r="I663" i="1"/>
  <c r="I664" i="1"/>
</calcChain>
</file>

<file path=xl/sharedStrings.xml><?xml version="1.0" encoding="utf-8"?>
<sst xmlns="http://schemas.openxmlformats.org/spreadsheetml/2006/main" count="19683" uniqueCount="7288">
  <si>
    <t>Processo</t>
  </si>
  <si>
    <t>Número</t>
  </si>
  <si>
    <t>Ano</t>
  </si>
  <si>
    <t>Assinatura</t>
  </si>
  <si>
    <t>Objeto</t>
  </si>
  <si>
    <t>Valor Adjudicado</t>
  </si>
  <si>
    <t>Empresa vencedora</t>
  </si>
  <si>
    <t>22139/2017</t>
  </si>
  <si>
    <t>PREGÃO PRESENCIAL</t>
  </si>
  <si>
    <t>TORNA SEM EFEITO HOMOLOGO</t>
  </si>
  <si>
    <t>GRAFICA
IGUAÇU LTDA ME</t>
  </si>
  <si>
    <t xml:space="preserve">25411/2017 </t>
  </si>
  <si>
    <t>35</t>
  </si>
  <si>
    <t>CONTRATAÇÃO DE EMPRESA ESPECIALIZADA
PARA AQUISIÇÃO DE REFRIGERADOR PARA ARMAZENAMENTO
E CONSERVAÇÃO DE IMUNOBILÓGICOS (VACINAS) PARA BOVINOS
E BUBALINOS</t>
  </si>
  <si>
    <t>ZECA`S AGROPECUÁRIA LTDA-ME</t>
  </si>
  <si>
    <t>JOM 912</t>
  </si>
  <si>
    <t xml:space="preserve">0011618/2018  </t>
  </si>
  <si>
    <t>115</t>
  </si>
  <si>
    <t>aquisição de notebooks para a premiação do projeto novos
pesquisadores – edição 2018</t>
  </si>
  <si>
    <t>REALTECK COMERCIO E DISTRIBUIÇÃO LTDA
ME</t>
  </si>
  <si>
    <t>JOM 913</t>
  </si>
  <si>
    <t xml:space="preserve">26154/2017 </t>
  </si>
  <si>
    <t>25</t>
  </si>
  <si>
    <t>CONTRATAÇÃO
DE EMPRESA DE CONSULTORIA DE ENGENHARIA PARA
ELABORAÇÃO DO PROJETO EXECUTIVO DO SISTEMA
DE ABASTECIMENTO DE ÁGUA DE MARICÁ A PARTIR
DA BARRAGEM DO RIO TANGUÁ</t>
  </si>
  <si>
    <t>COHIDRO
CONSULTORIA ESTUDOS E PROJETOS LTDA</t>
  </si>
  <si>
    <t xml:space="preserve">5714/2018 </t>
  </si>
  <si>
    <t>07</t>
  </si>
  <si>
    <t>REFORMA DA PRAÇA DIVINEIA,
NO MUNICÍPIO DE MARICÁ</t>
  </si>
  <si>
    <t>RR CONSTRUÇÕES E REFORMAS DE
EDIFÍCIOS LTDA ME</t>
  </si>
  <si>
    <t>16935/2018</t>
  </si>
  <si>
    <t>TURISMO</t>
  </si>
  <si>
    <t>118</t>
  </si>
  <si>
    <t>SERVIÇO DE CONTRATAÇÃO DE PRESTAÇÃO DE SERVIÇOS
DE ORGANIZAÇÃO DE EVENTOS PARA O 1º NATAL
ILUMINADO DE MARICÁ</t>
  </si>
  <si>
    <t>VACC INDÚSTRIA, COMÉRCIO E SERVIÇO – EIRELI</t>
  </si>
  <si>
    <t xml:space="preserve">4729/2018 </t>
  </si>
  <si>
    <t>80</t>
  </si>
  <si>
    <t>aquisição de Kit Lanche</t>
  </si>
  <si>
    <t>MOSAICO ROSA COMÉRCIO
E SERVIÇO EIRELI ME</t>
  </si>
  <si>
    <t>JOM 914</t>
  </si>
  <si>
    <t>5120/2018</t>
  </si>
  <si>
    <t>16</t>
  </si>
  <si>
    <t>M4X COMERCIO
E SERVIÇOS EIRELI-EPP</t>
  </si>
  <si>
    <t>1162/2018</t>
  </si>
  <si>
    <t>SAÚDE</t>
  </si>
  <si>
    <t>15</t>
  </si>
  <si>
    <t xml:space="preserve"> CONTRATAÇÃO DE EMPRESA ESPECIALIZADA EM SERVIÇOS ODONTOLÓGICOS ESPECIALIZADOS EM ORTODONTIA </t>
  </si>
  <si>
    <t xml:space="preserve">CRUZ &amp;SOUZA SERVIÇOS ODONTOLÓGICOS LTDA-ME </t>
  </si>
  <si>
    <t>JOM 915</t>
  </si>
  <si>
    <t>2827/2013</t>
  </si>
  <si>
    <t xml:space="preserve">ERRATA DO HOMOLOGO PROCESSO ADMINISTRATIVO Nº 2827/2013 </t>
  </si>
  <si>
    <t xml:space="preserve"> MERRIAN-FARMA COMÉRCIO DE PRODUTOS FARMACÊUTICOS LTDA-ME</t>
  </si>
  <si>
    <t>8393 /2018</t>
  </si>
  <si>
    <t>CHAMAMENTO PÚBLICO</t>
  </si>
  <si>
    <t>002</t>
  </si>
  <si>
    <t>Execução do “Projeto Maricá Esporte Presente” no Município de Maricá/RJ</t>
  </si>
  <si>
    <t xml:space="preserve"> ONG CON-TATO CENTRO DE PESQUISAS E DE AÇÕES SOCIAIS E CULTURAIS </t>
  </si>
  <si>
    <t>JOM 916</t>
  </si>
  <si>
    <t>10101/2018</t>
  </si>
  <si>
    <t>107</t>
  </si>
  <si>
    <t>Aquisição e instalação de vidro temperado  para a execução de pele de vidro, portas e forro de gesso para administração e livraria/bistrô/café e galerias de artes</t>
  </si>
  <si>
    <t>COMERCIAL DE EQUIPAMENTOS CNL DE SÃO GONÇALO LTDA-ME</t>
  </si>
  <si>
    <t>19353/2018</t>
  </si>
  <si>
    <t>CODEMAR</t>
  </si>
  <si>
    <t xml:space="preserve">PROCEDIMENTO LICITATÓRIO ABERTO </t>
  </si>
  <si>
    <t>04</t>
  </si>
  <si>
    <t xml:space="preserve"> AQUISIÇÃO DE EQUIPAMENTO DE PROTEÇÃO INDIVIDUAL (EPI) PARA OS FUNCIONÁRIOS DO AERÓDROMO MUNICIPAL DE MARICÁ (SDMC)</t>
  </si>
  <si>
    <t xml:space="preserve"> EMPRESA PXN Comercial LDTA</t>
  </si>
  <si>
    <t>24475 /2018</t>
  </si>
  <si>
    <t>ISSM</t>
  </si>
  <si>
    <t>******</t>
  </si>
  <si>
    <t>****</t>
  </si>
  <si>
    <t xml:space="preserve"> AQUISIÇÃO DE MATERIAIS PARA ESCRITÓRIO</t>
  </si>
  <si>
    <t xml:space="preserve"> BRASILSUPRI EIRELI ME</t>
  </si>
  <si>
    <t>4557/2018</t>
  </si>
  <si>
    <t>011</t>
  </si>
  <si>
    <t xml:space="preserve"> Contratação de empresa para prestação de Serviços de Segurança Aeroportuária na categoria de Proteção da Aviação Civil, para operação dos módulos de inspeção de segurança do Terminal de Passageiros do Aeródromo Municipal de Maricá – SDMC</t>
  </si>
  <si>
    <t xml:space="preserve"> EMPRESA FIT-SERVIÇOS AUXILIARES DE TRANSPORTE AÉREO EIRELI</t>
  </si>
  <si>
    <t>JOM 917</t>
  </si>
  <si>
    <t>8525/2017</t>
  </si>
  <si>
    <t>ADMINISTRAÇÃO</t>
  </si>
  <si>
    <t>78</t>
  </si>
  <si>
    <t>CONTRATAÇÃO DE PESSOA JURÍDICA ESPECIALIZADA NA
PRESTAÇÃO DE SERVIÇOS DE BUFFET</t>
  </si>
  <si>
    <t xml:space="preserve"> LIMA TERRA COMÉRCIO E SERVIÇO EIRELI</t>
  </si>
  <si>
    <t>JOM 918</t>
  </si>
  <si>
    <t xml:space="preserve"> CONTRATAÇÃO DE PESSOA JURÍDICA ESPECIALIZADA NA PRESTAÇÃO DE SERVIÇOS DE BUFFET</t>
  </si>
  <si>
    <t xml:space="preserve"> LIMA TERRA COMÉRCIO E SERVIÇO EIRELI </t>
  </si>
  <si>
    <t>22593/2017</t>
  </si>
  <si>
    <t>56</t>
  </si>
  <si>
    <t>aquisição de materiais externos a ser utilizado pela Secretaria de Conservaçãoo, relacionado aos itens 1 e 8 do referido processo</t>
  </si>
  <si>
    <t xml:space="preserve"> NORTUS COMERCIAL LTDA ME</t>
  </si>
  <si>
    <t xml:space="preserve">ADVANCE LAGOS COMERCIO DE MATERIAS DE CONSTRUÇÃO LTDA </t>
  </si>
  <si>
    <t>aquisição de materiais externos a ser utilizado pela Secretaria de Conservação, relacionado aos itens 9, 10, 11, 13, 18, 20, 24, 29, 30, 36, 47, 48, 57, 60, 61, 62, 63, 64, 68, 69, 70, 71, 72, 73, 74 e 75 do referido processo</t>
  </si>
  <si>
    <t xml:space="preserve"> PXN MATERIAL DE CONSTRUÇÃO 2015 LTDA ME</t>
  </si>
  <si>
    <t xml:space="preserve">aquisição de materiais externos a ser utilizado pela Secretaria de Conservação, relacionado ao item 81 do referido processo </t>
  </si>
  <si>
    <t xml:space="preserve"> VICTER COMERCIAL LTDA- EPP</t>
  </si>
  <si>
    <t xml:space="preserve"> aquisição de materiais externos a ser utilizado pela Secretaria de Conservação, relacionado aos itens 3, 31, 32, 43 e 67 do referido processo </t>
  </si>
  <si>
    <t xml:space="preserve"> CONSIGGA COMÉRCIO E SERVIÇOS LTDA</t>
  </si>
  <si>
    <t xml:space="preserve"> aquisição de materiais externos a ser utilizado pela Secretaria de Conservação, relacionado aos itens 2, 4, 5, 6, 7, 12, 14, 15, 16, 17, 19, 21, 22, 23, 25, 26, 28, 33, 34, 35, 37, 38, 39, 40, 41, 42, 44, 45, 46, 49, 51, 52, 53, 54, 55, 56, 58, 59, 65, 66, 76, 77, 78, 79 e 80 do referido processo</t>
  </si>
  <si>
    <t>TOP WORK EIRELI EPP</t>
  </si>
  <si>
    <t>G-RIO COMÉRCIO E SERVIÇOS EIRELE  EPP</t>
  </si>
  <si>
    <t xml:space="preserve"> ERRATA aquisição de materiais externos a ser utilizado pela Secretaria de Conservação, relacionado aos itens 9, 10, 11, 13, 18, 20, 24, 29, 30, 36, 47, 48, 57, 60, 61, 62, 63, 64, 68, 69, 70, 71, 72, 73, 74 e 75 do referido processo </t>
  </si>
  <si>
    <t xml:space="preserve"> PXN MATERIAL DE CONSTRUÇÃO 2015 LTDA ME </t>
  </si>
  <si>
    <t>2722/2018</t>
  </si>
  <si>
    <t>41</t>
  </si>
  <si>
    <t xml:space="preserve"> REGISTRO DE PREÇOS PARA LOCAÇÃO DE VEÍCULOS</t>
  </si>
  <si>
    <t>BRASÃOTUR LTDA ME</t>
  </si>
  <si>
    <t>JOM 921</t>
  </si>
  <si>
    <t>18236/2018</t>
  </si>
  <si>
    <t>1516</t>
  </si>
  <si>
    <t xml:space="preserve"> SERVIÇO DE CONTRATAÇÃO DE SHOW PIROTÉCNICO PARA EVENTOS</t>
  </si>
  <si>
    <t xml:space="preserve"> INTERFOGOS COMÉRCIO, IMPORTAÇÃO E EXPORTAÇÃO LTDA-ME</t>
  </si>
  <si>
    <t>JOM 922</t>
  </si>
  <si>
    <t>4229/2018</t>
  </si>
  <si>
    <t>87</t>
  </si>
  <si>
    <t xml:space="preserve"> Abertura de Registro de Preços para Aquisição de Materiais Esportivos</t>
  </si>
  <si>
    <t xml:space="preserve"> AQUARELA COMERCIO E SERVIÇOS EIRELI-  ME   </t>
  </si>
  <si>
    <t>JOM 926</t>
  </si>
  <si>
    <t xml:space="preserve"> ASTOR STAUDT ME </t>
  </si>
  <si>
    <t xml:space="preserve"> CWP COMERCIO E SERVIÇOS EIRELI </t>
  </si>
  <si>
    <t xml:space="preserve"> GOLDEN RIO COMERCIAL EIRELLI  </t>
  </si>
  <si>
    <t xml:space="preserve">  L.F.L MOREIRA COMERCIO E SERVIÇOS EPP</t>
  </si>
  <si>
    <t xml:space="preserve">  LIMA TERRA COMERCIO E SERVIÇO EIRELI-EPP   </t>
  </si>
  <si>
    <t xml:space="preserve"> NORTUS COMERCIAL LTDA-ME  </t>
  </si>
  <si>
    <t xml:space="preserve"> VICTER COMERCIAL LTDA ME </t>
  </si>
  <si>
    <t xml:space="preserve"> DISTRIBUIDORA VIOLETRAS  LTDA ME    </t>
  </si>
  <si>
    <t>ERRATA DO HOMOLOGO PUBLICADO NO JOM DO DIA 09 DE JANEIRO DE 2019 DA EDIÇÃO N.º 922, PÁGINA 09, REFERENTE AO PROCESSO ADMINISTRATIVO Nº 18236/2018,</t>
  </si>
  <si>
    <t>16659/2018</t>
  </si>
  <si>
    <t xml:space="preserve">CARTA CONVITE </t>
  </si>
  <si>
    <t xml:space="preserve"> aquisição de tintas e materiais de pintura para correção e padronização dos postes de iluminação</t>
  </si>
  <si>
    <t>JOM 927</t>
  </si>
  <si>
    <t>15462/2018</t>
  </si>
  <si>
    <t>EPT</t>
  </si>
  <si>
    <t>14</t>
  </si>
  <si>
    <t xml:space="preserve"> Registro de preços para aquisição de material de expediente para atender as demandas administrativas </t>
  </si>
  <si>
    <t xml:space="preserve"> INVICTTA DISTRIBUIDORA DE PRODUTOS E SERVIÇOS LTDA-ME</t>
  </si>
  <si>
    <t>3118/2018</t>
  </si>
  <si>
    <t>19</t>
  </si>
  <si>
    <t xml:space="preserve"> AQUISIÇÃO DE EQUIPAMENTO ULTRASOM COM ECOCARDIOGRAMA E DOPPER COLORIDO</t>
  </si>
  <si>
    <t>RTS RIO S/A</t>
  </si>
  <si>
    <t>JOM 928</t>
  </si>
  <si>
    <t>15755/2018</t>
  </si>
  <si>
    <t>EDUCAÇÃO</t>
  </si>
  <si>
    <t xml:space="preserve"> PREGÃO PRESENCIAL - SRP</t>
  </si>
  <si>
    <t>121</t>
  </si>
  <si>
    <t>o contratação de empresa para fornecimento de Resmas de Papel Sulfite A4, para atender às necessidades da Secretaria de Educação do Município de Maricá</t>
  </si>
  <si>
    <t xml:space="preserve"> SOMAR RIO DISTRIBUIDORA LTDA-EPP</t>
  </si>
  <si>
    <t>JOM 929</t>
  </si>
  <si>
    <t>009</t>
  </si>
  <si>
    <t xml:space="preserve"> CONTRATAÇÃO DE EMPRESA PARA AQUISIÇÃO DE DISPENSER DE COPO PARA ÁGUA, JARRA DE SUCO, LEITEIRAS, LIXEIRAS, PORTA PAPEL TOALHA E SABONETEIRAS, PARA ESTA CASA LEGISLATIVA </t>
  </si>
  <si>
    <t xml:space="preserve"> DIAMOND COMÉRCIO DE PRODUTOS E PRESTAÇÃO DE SERVIÇOS EIRELI EPP</t>
  </si>
  <si>
    <t xml:space="preserve">383/2017 apensos 2924/17, 3956/17, 3957/17 e 4463/17 </t>
  </si>
  <si>
    <t>CONTRATAÇÃO DE EMPRESA ESPECIALIZADA PARA AQUISIÇÃO DE MATERIAIS ELETRÔNICOS E EQUIPAMENTOS DE INFORMÁTICA DESCRITOS NO TERMO DE REFERÊNCIA</t>
  </si>
  <si>
    <t xml:space="preserve"> NEWADS SOLUÇÕES INTEGRADAS EM TI LTDA.</t>
  </si>
  <si>
    <t>1612/18</t>
  </si>
  <si>
    <t xml:space="preserve"> CONTRATAÇÃO DE EMPRESA ESPECIALIZADA NO FORNECIMENTO DE COMBUSTÍVEL, ATRAVÉS DE CARTÃO MAGNÉTICO COMBUSTÍVEL, PARA FROTA DE VEÍCULOS DA CÂMARA MUNICIPAL DE MARICÁ</t>
  </si>
  <si>
    <t>LINK CARD ADMINISTRADORA DE BENEFÍCIOS EIRELI</t>
  </si>
  <si>
    <t>4675/2018</t>
  </si>
  <si>
    <t>CULTURA</t>
  </si>
  <si>
    <t>57</t>
  </si>
  <si>
    <t xml:space="preserve"> galvanização de estruturas metálicas da tenda Bolha</t>
  </si>
  <si>
    <t xml:space="preserve"> TENDAS E COMPANHIA LTDA EPP</t>
  </si>
  <si>
    <t>JOM 930</t>
  </si>
  <si>
    <t>14947/2018</t>
  </si>
  <si>
    <t>05</t>
  </si>
  <si>
    <t xml:space="preserve"> Contratação de empresa especializada em apoio técnico profissional para elaboração de projeto básico de pavimentação, inclusive memorial descritivo, planilha orçamentaria e cronograma físico-financeiro para expansão do pátio de aeronaves no sitio aeroportuário do Aeroporto Municipal de Maricá</t>
  </si>
  <si>
    <t>EMPRESA TETRIS ENGENHARIA</t>
  </si>
  <si>
    <t>27975/2018</t>
  </si>
  <si>
    <t>01</t>
  </si>
  <si>
    <t xml:space="preserve"> prestação de serviço de assistência a saúde na área de fisioterapia</t>
  </si>
  <si>
    <t>JOM 931</t>
  </si>
  <si>
    <t>722/2019</t>
  </si>
  <si>
    <t xml:space="preserve"> prestação de serviço de assistência a saúde na área de fisioterapia, conforme os termos de aptidão demostrada no Processo nº 722/2019</t>
  </si>
  <si>
    <t xml:space="preserve"> INCIMED LTDA</t>
  </si>
  <si>
    <t>8525/2018</t>
  </si>
  <si>
    <t xml:space="preserve">PROCEDIMENTO LICITATÓRIO FECHADO </t>
  </si>
  <si>
    <t>03</t>
  </si>
  <si>
    <t>CONTRATAÇÃO DE EMPRESA ESPECIALIZADA PARA CONSTRUÇÃO DE DOIS HANGARES NO SÍTIO AEROPORTUÁRIO DO MUNICÍPIO DE MARICÁ</t>
  </si>
  <si>
    <t xml:space="preserve"> ATHOS CONSTRUÇÕES LTDA-EPP</t>
  </si>
  <si>
    <t>14721/2018</t>
  </si>
  <si>
    <t>120</t>
  </si>
  <si>
    <t xml:space="preserve">contratação de empresa para fornecimento de livros de apoio pedagógico, para atender às necessidades da Secretaria de Educação do Município de Maricá </t>
  </si>
  <si>
    <t xml:space="preserve"> EDITORA MODERNA LTDA</t>
  </si>
  <si>
    <t>JOM 932</t>
  </si>
  <si>
    <t>477/2018</t>
  </si>
  <si>
    <t xml:space="preserve"> Registro de Preços para a prestação de serviços de abastecimento da frota de veículos oficiais e fornecimento para geradores e demais máquinas da CODEMAR S.A</t>
  </si>
  <si>
    <t>EMPRESA POSTO MAR AZUL LTDA</t>
  </si>
  <si>
    <t>19123/2018</t>
  </si>
  <si>
    <t>140</t>
  </si>
  <si>
    <t xml:space="preserve"> contratação de empresa especializada no fornecimento de gás, acondicionado em botijões de 13 e 45kg, na base da troca</t>
  </si>
  <si>
    <t xml:space="preserve"> SOARES &amp; BOZZI COMÉRCIO DE GÁS E TRANSPORTES LTDA</t>
  </si>
  <si>
    <t>JOM 933</t>
  </si>
  <si>
    <t>4966/17</t>
  </si>
  <si>
    <t xml:space="preserve"> CONTRATAÇÃO DE EMPRESA ESPECIALIZADA PARA PRESTAÇÃO DE SERVIÇOS CONTINUADOS DE MANUTENÇÃO CORRETIVA PROGRAMADA EMERGENCIAL DOS APARELHOS DE AR CONDICIONADO, DA REDE DE DADOS, DA TELEFONIA E DOS EQUIPAMENTOS DE SEGURANÇA ELETRÔNICA, INCLUINDO OS MATERIAIS E EQUIPAMENTOS NECESSÁRIOS À MANUTENÇÃO CONFORME TERMO DE REFERÊNCIA</t>
  </si>
  <si>
    <t xml:space="preserve">ENGEPLAN CONSTRUÇÃO E REFORMA LTDA </t>
  </si>
  <si>
    <t>3889/18</t>
  </si>
  <si>
    <t>003</t>
  </si>
  <si>
    <t xml:space="preserve"> CONTRATAÇÃO DE EMPRESA PARA PRESTAÇÃO DE SERVIÇOS DE TELEFONIA MÓVEL PESSOAL – SMP CONFORME ESPECIFICAÇÕES NO TERMO DE REFERÊNCIA,</t>
  </si>
  <si>
    <t>TELEFÔNICA BRASIL S.A</t>
  </si>
  <si>
    <t>18.979/2018</t>
  </si>
  <si>
    <t xml:space="preserve"> contratação de empresa especializada na prestação de serviços de locação de veículos para transporte de pessoal ou coletivo, a fim de auxiliar nas atividades inerentes a CODEMAR S.A</t>
  </si>
  <si>
    <t xml:space="preserve"> EMPRESAS HADDAD RENT A CAR LOCADORA LTDA</t>
  </si>
  <si>
    <t>5345/2018</t>
  </si>
  <si>
    <t>116</t>
  </si>
  <si>
    <t xml:space="preserve"> CONTRATAÇÃO DE SERVIÇOS DE PRODUÇÃO DE EVENTOS</t>
  </si>
  <si>
    <t>ASSOCIAÇÃO
NACIONAL DE ARTES E CULTURA</t>
  </si>
  <si>
    <t>JOM 934</t>
  </si>
  <si>
    <t>4479/2018</t>
  </si>
  <si>
    <t>114</t>
  </si>
  <si>
    <t>CONTRATAÇÃO DE SERVIÇOS DE AGÊNCIAS DE VIAGENS PARA EFETIVAÇÃO DE RESERVA, MARCAÇÃO, EMISSÃO, ENTREGA E CANCELAMENTO DE BILHETES DE OASSAGENS AÉREAS PARA VOOS NACIONAIS E INTERNACIONAIS, RESERVA EM HOTÉIS E SEUS SERVIÇOS CORRELATOS</t>
  </si>
  <si>
    <t xml:space="preserve"> HOTEL A JATO OPERADORA TURÍSTICA LTDA EPP</t>
  </si>
  <si>
    <t xml:space="preserve">ERRATA- PROCESSO ADMINISTRATIVO Nº 4229/2018. </t>
  </si>
  <si>
    <t xml:space="preserve"> ACQUARELA COMERCIO E SERVIÇOS EIRELI-ME </t>
  </si>
  <si>
    <t>17320/2018</t>
  </si>
  <si>
    <t xml:space="preserve">02 </t>
  </si>
  <si>
    <t xml:space="preserve"> Contratação por Sistema de Registro de Preço de Empresa para Serviço de Operação de Estação Prestadora de Serviços de Telecomunicações e de Tráfego Aéreo- EPTA categoria “A”, e de auxílios de Proteção ao voo para Aeródromo Municipal de Maricá- SDMC, conforme especificações constantes do Termo de Referência</t>
  </si>
  <si>
    <t xml:space="preserve"> AMD ESTAÇÕES DE TELECOMUNICAÇÃO E DE TRAFEGO AÉREO LTDA</t>
  </si>
  <si>
    <t>JOM 935</t>
  </si>
  <si>
    <t>19485/2018</t>
  </si>
  <si>
    <t>06</t>
  </si>
  <si>
    <t xml:space="preserve"> AQUISIÇÃO E INSTALAÇÃO DO SISTEMA DE SONORIZAÇÃO DO TERMINAL DE PASSAGEIROS DO AEROPORTO DE MARICÁ, INCLUINDO TODO O MATERIAL DE INSTALAÇÃO NECESSÁRIO, DE ACORDO COM AS QUANTIDADES E ESPECIFICAÇÕES TÉCNICAS COSTANTES NO TERMO DE REFERÊNCIA E ANEXOS</t>
  </si>
  <si>
    <t xml:space="preserve"> I2M CONSULTORIA E ASSESSORIA EM TECNOLOGIA DA INFORMAÇÃO LTDA ME</t>
  </si>
  <si>
    <t>9344/2017</t>
  </si>
  <si>
    <t>139</t>
  </si>
  <si>
    <t xml:space="preserve"> Registro de preço para aquisição de EPIs</t>
  </si>
  <si>
    <t xml:space="preserve"> VIBHUTI COMERCIO LTDA.EPP </t>
  </si>
  <si>
    <t>Registro de preço para aquisição de EPIs</t>
  </si>
  <si>
    <t xml:space="preserve">GOLDEN RIOCOMERCIAL EIRELI E WALE </t>
  </si>
  <si>
    <t>WALE COMÉRCIO E SERVIÇOS E REPRESENTAÇÃO EIRELI – ME</t>
  </si>
  <si>
    <t>21890/2018</t>
  </si>
  <si>
    <t>SOMAR</t>
  </si>
  <si>
    <t>133</t>
  </si>
  <si>
    <t xml:space="preserve">fornecimento de brita corrida para atender às necessidades da SOMAR </t>
  </si>
  <si>
    <t>QUALITY STEEL COMÉRCIO E SERVIÇOS LTDA ME</t>
  </si>
  <si>
    <t>15422/2018</t>
  </si>
  <si>
    <t>119</t>
  </si>
  <si>
    <t xml:space="preserve"> CONTRATAÇÃO FORNECIMENTO DE COMBUSTÍVEL</t>
  </si>
  <si>
    <t xml:space="preserve"> IPIRANGA PRODUTOS DE PETRÓLEO S/A</t>
  </si>
  <si>
    <t>JOM 936</t>
  </si>
  <si>
    <t>23102/2018.</t>
  </si>
  <si>
    <t>11</t>
  </si>
  <si>
    <t>CONTRATAÇÃO DE SERVIÇO DE LOCAÇÃO DE BANHEIRO QUÍMICO PARA EVENTOS</t>
  </si>
  <si>
    <t>SUNRISE EVENTOS TRANSPORTES E LOCAÇÃO DE BANHEIROS QUÍMICOS LTDA EPP</t>
  </si>
  <si>
    <t>22122/2018</t>
  </si>
  <si>
    <t>Contratação de empresa especializada para locação e
prestação de serviços, mediante o fornecimento de toda a infraestrutura
de equipamentos (hardware), sistema (software), suporte/treinamento,
montagem, manutenção e gestão de rede de vendas (PDV’s),
para uma gestão eletrônica, que permita a Contratante, de forma integrada
e simultânea a gestão, a operação e a fiscalização do ESTACIONAMENTO
REGULAMENTADO no município de Maricá.</t>
  </si>
  <si>
    <t>TECNOPARK SOLUÇÕES EIRELI</t>
  </si>
  <si>
    <t>JOM 937</t>
  </si>
  <si>
    <t>15991/2018</t>
  </si>
  <si>
    <t xml:space="preserve">CODEMAR </t>
  </si>
  <si>
    <t>Contratação de empresa especializada para produção
de 1 (um) filme institucional de Maricá, com duas versões, uma em
Inglês e outra em Português, que serão uma atualização da versão
atual e deverão ser realizados através de imagens aéreas, cena virtual
3D e elementos construídos em animação gráfica Trackeados no
terreno</t>
  </si>
  <si>
    <t>JOM 938</t>
  </si>
  <si>
    <t>10538/2018</t>
  </si>
  <si>
    <t>106</t>
  </si>
  <si>
    <t>Aquisição e Instalação de Equipamentos para o Cinema Público do Centro de Cultura Henfil, no Município
de Maricá/RJ</t>
  </si>
  <si>
    <t>IND E COM DE POLTRONAS PARA CINEMA STA CLARA LTDA</t>
  </si>
  <si>
    <t>JOM 939</t>
  </si>
  <si>
    <t>19330/2018</t>
  </si>
  <si>
    <t>08</t>
  </si>
  <si>
    <t>PROCESSO LICITATÓRIO PARA CONTRATAÇÃO
DE EMPRESA ESPECIALIZADA EM SERVIÇO DE PREVENÇÃO,
SALVAMENTO E COMBATE A INCÊNDIO EM AERÓDROMOS CIVIS
(SESCINC) PARA O AERÓDROMO MUNICIPAL DE MARICÁ –
SDMC (OPERAÇÃO).</t>
  </si>
  <si>
    <t>X-GOTTA LTDA EPP,</t>
  </si>
  <si>
    <t>16018/2018</t>
  </si>
  <si>
    <t>113</t>
  </si>
  <si>
    <t>Contratação de Empresa
Para Fornecimento De Tubos De Concreto Armado</t>
  </si>
  <si>
    <t>Artelagos Artefatos de
Concreto Ltda,</t>
  </si>
  <si>
    <t>JOM 940</t>
  </si>
  <si>
    <t>25090/2017</t>
  </si>
  <si>
    <t>91</t>
  </si>
  <si>
    <t>aquisição de brinquedos pedagógicos paras atender
as necessidades das unidades escolares da rede municipal de
ensino, da Secretaria de Educação do Município de Maricá</t>
  </si>
  <si>
    <t>GOLDEN RIO COMERCIAL
EIRELLI</t>
  </si>
  <si>
    <t>JOM 941</t>
  </si>
  <si>
    <t>13319/2018</t>
  </si>
  <si>
    <t>24</t>
  </si>
  <si>
    <t>AQUISIÇÃO
DE ELETRODOMÉSTICOS PARA ESTRUTURAÇÃO DAS UBS
PT2,</t>
  </si>
  <si>
    <t>MOURA EMPREENDIMENTOS COMERCIAIS
EIRELI</t>
  </si>
  <si>
    <t>004/2019</t>
  </si>
  <si>
    <t>004</t>
  </si>
  <si>
    <t>CONTRATAÇÃO
DE EMPRESA PARA PRESTAÇÃO DE SERVIÇOS DE AGENCIAMENTO
DE VIAGENS COM FORNECIMENTO DE PASSAGENS
AÉREAS NACIONAIS E INTERNACIONAIS, COMPREENDENDO
RESERVA, EMISSÃO, MARCAÇÃO, ENDOSSO E ENTREGA DOS
BILHETES DE PASSAGENS E DEMAIS CORRELATOS,</t>
  </si>
  <si>
    <t>WTL TURISMO E
LOCAÇÃO LTDA-EPP,</t>
  </si>
  <si>
    <t>23.660/2018</t>
  </si>
  <si>
    <t>09</t>
  </si>
  <si>
    <t>Contratação de Empresa habilitada para a execução dos
Serviços de Construção da Edificação que irá abrigar ao Serviço de
Prevenção, Salvamento e Combate a Incêndio em Aeródromos Civis
(SESCINC) do Aeroporto Municipal de Maricá.</t>
  </si>
  <si>
    <t>COMERCIAL DE EQUIPAMENTOS CNL DE
SÃO GONÇALO LTD ME</t>
  </si>
  <si>
    <t>18259/2018</t>
  </si>
  <si>
    <t>127</t>
  </si>
  <si>
    <t>fornecimento de asfalto frio, usinado a quente, em sacos de 25kg, para
manutenção de pavimento asfáltico, em diversos logradouros do Município, visando atender às necessidades da SOMAR</t>
  </si>
  <si>
    <t>PAVIMIL PAVIMENTAÇÃO
LTDA.</t>
  </si>
  <si>
    <t>2084/2018</t>
  </si>
  <si>
    <t>90</t>
  </si>
  <si>
    <t>AQUISIÇÃO DE
MATERIAIS, MUDAS E INSUMOS AGRÍCOLAS PARA O PROJETO MARICÁ É UM POMAR ARBORIZADO,</t>
  </si>
  <si>
    <t xml:space="preserve">VIVEIRO CAMPO LINDO COMÉRCIO DE PLANTAS LTDA, </t>
  </si>
  <si>
    <t>JOM 942</t>
  </si>
  <si>
    <t>22242/2018</t>
  </si>
  <si>
    <t>AQUISIÇÃO DE MEDICAMENTO JUDICIAL</t>
  </si>
  <si>
    <t>AVANTE BRASIL COMERCIO EIRELI, vencedora dos
itens 01 e 02</t>
  </si>
  <si>
    <t>JAC MED DIST DE MEDIC EIRELI, vencedora do item 03.</t>
  </si>
  <si>
    <t>7459/2018</t>
  </si>
  <si>
    <t>110</t>
  </si>
  <si>
    <t>AQUISIÇÃO
DE ROTEADORES WI-FI</t>
  </si>
  <si>
    <t>RTT INFORMÁTICA E TELECOMUNICAÇÕES LTDA</t>
  </si>
  <si>
    <t>22938/2017</t>
  </si>
  <si>
    <t>33</t>
  </si>
  <si>
    <t>aquisição de livros, brinquedos, jogos e acessórios
(Brinquedoteca), para atividades infantis a serem utilizadas nos programas de leituras para as crianças da rede municipal de ensino, da Secretaria
de Educação do Município de Maricá,</t>
  </si>
  <si>
    <t>FLORESCER LIVRARIA E EDITORA LTDA</t>
  </si>
  <si>
    <t>JOM 943</t>
  </si>
  <si>
    <t>1485/2018</t>
  </si>
  <si>
    <t>64</t>
  </si>
  <si>
    <t>AQUISIÇÃO DE CÂMERA FOTOGRÁFICA, PADS DE ASSINATURA
E LEITOR BIOMÉTRICO</t>
  </si>
  <si>
    <t>WALE COMÉRCIO E SERVIÇOS EIRELI-ME</t>
  </si>
  <si>
    <t>19383/2018</t>
  </si>
  <si>
    <t>ILUMINAÇÃO PÚBLICA</t>
  </si>
  <si>
    <t>136</t>
  </si>
  <si>
    <t>a aquisição de materiais
elétricos ( Postes e Lâmpadas) - a ser utilizado pela Secretaria de
Iluminação Pública</t>
  </si>
  <si>
    <t>ADVANCE LAGOS COMÉRCIO
DE MATERIAS DE CONSTRUÇÃO LTDA ME</t>
  </si>
  <si>
    <t>Contratação de Empresa Para
Fornecimento De Tubos De Concreto Armado</t>
  </si>
  <si>
    <t>Artelagos Artefatos de Concreto Ltda,</t>
  </si>
  <si>
    <t>14634/2019</t>
  </si>
  <si>
    <t>contratação
de empresa especializada para fornecimento de materiais e equipamentos diversos e eletroeletrônicos</t>
  </si>
  <si>
    <t>BRASILSUPRI EIRELI ME</t>
  </si>
  <si>
    <t>JOM 944</t>
  </si>
  <si>
    <t>14634/2018</t>
  </si>
  <si>
    <t>CRIARTE INDÚSTRIA E COM. DE ESQUADRIAS LTDA EPP</t>
  </si>
  <si>
    <t>16634/2018</t>
  </si>
  <si>
    <t>DEEP OIL
TECNOLOGIA EM EQUIPAMENTOS</t>
  </si>
  <si>
    <t>INOVAMAX TELEINFORMÁTICA LTDA
ME</t>
  </si>
  <si>
    <t>O.C. ARAÚJO – JM MULTIMAR ME</t>
  </si>
  <si>
    <t>PRINT SOLUÇÃO EM TECNOLOGIA
LTDA</t>
  </si>
  <si>
    <t>AQUISIÇÃO DE VASILHAMES E GALÃO DE ÁGUA DE
5L.</t>
  </si>
  <si>
    <t>JOM 945</t>
  </si>
  <si>
    <t>10448/2017</t>
  </si>
  <si>
    <t>COMUNICAÇÃO SOCIAL</t>
  </si>
  <si>
    <t>Contratação de Pessoa Jurídica, para prestação de serviços de
publicidade para a Prefeitura de Maricá.</t>
  </si>
  <si>
    <t>BCA PROPAGANDA LTDA</t>
  </si>
  <si>
    <t>JOM 946</t>
  </si>
  <si>
    <t>10974/2018</t>
  </si>
  <si>
    <t>122</t>
  </si>
  <si>
    <t>aquisição de geradores
- a ser utilizado pela Secretaria de Iluminação Pública</t>
  </si>
  <si>
    <t>CWP COMÉRCIO E SERVIÇOS EIRELI</t>
  </si>
  <si>
    <t>JOM 947</t>
  </si>
  <si>
    <t>9617/2018</t>
  </si>
  <si>
    <t>102</t>
  </si>
  <si>
    <t>fornecimento de retroescavadeira
compacta atender às necessidades da SOMAR –</t>
  </si>
  <si>
    <t>VALENCE MAQUINAS E EQUIPAMQNTOS LTDA</t>
  </si>
  <si>
    <t>20479/2018</t>
  </si>
  <si>
    <t>CONTRATAÇÃO DE EMPRESA ESPECIALIZADA PARA EXECUÇÃO DE NOVOS TRECHOS
DE CERCA OPERACIONAL E MANUTENÇÃO DE TRECHOS EXISTENTES, VISANDO ATENDER AS
NECESSIDADES DO AEROPORTO DE MARICÁ</t>
  </si>
  <si>
    <t>EMPRESA RGSE
PROJETOS E ENGENHARIA LTDA - EPP</t>
  </si>
  <si>
    <t>JOM 950</t>
  </si>
  <si>
    <t>7732/2019</t>
  </si>
  <si>
    <t>ERRATA DO RATIFICO E HOMOLOGO DO PROCESSO
ADMINISTRATIVO N° 7732/2019, PUBLICADO NO JOM 946, DE 10 ABRIL DE 2019</t>
  </si>
  <si>
    <t>14983/2018</t>
  </si>
  <si>
    <t>145</t>
  </si>
  <si>
    <t>serviço de limpeza desobstrução e remoção de
detritos de rede de esgoto e PV’s, utilizando hidro-vacuo (sewer jet)
nas unidades escolares municipais e imóveis de competência da Secretaria
de Educação do Município de Maricá</t>
  </si>
  <si>
    <t>FGC Pavimentação
e Construção Civil</t>
  </si>
  <si>
    <t>JOM 953</t>
  </si>
  <si>
    <t>6552/2019</t>
  </si>
  <si>
    <t>CONTRATAÇÃO DE EMPRESA PARA APRESENTAÇÃO
DE PEÇA TEATRAL – PAIXÃO DE CRISTO</t>
  </si>
  <si>
    <t>A. P BASTOS PRODUÇÕES ARTISTICAS
ME</t>
  </si>
  <si>
    <t>JOM 954</t>
  </si>
  <si>
    <t>12166/2018</t>
  </si>
  <si>
    <t>32</t>
  </si>
  <si>
    <t>AQUISIÇÃO
DE MATERIAL ODONTOLÓGICO</t>
  </si>
  <si>
    <t>HOUSE
MED PRODUTOS FARMACÊUTICOS E HOSPITALARES LTDA FARMACÊUTICOS E HOSPITALARES LTDA
EPP -, itens 03, 04, 05, 08, 13, 16, 17,
23, 24, 26, 27, 28, 29, 30, 31, 32, 33, 34, 42, 43, 44, 45, 46, 47, 48 49,
50, 51, 52, 53, 54, 57, 59, 61, 62, 64, 65, 66, 67, 68, 69, 70, 95 e 114,</t>
  </si>
  <si>
    <t>REAL NUTRIÇÃO COMÉRCIO
E SERVIÇOS EIRELI –ME, itens 21,
90 e 91,</t>
  </si>
  <si>
    <t>RIO MEIER COMÉRCIO DE MATERIAIS ODONTO
HOSPITALARES LTDAitens 14, 18,
19, 20, 35, 40, 41, 55, 60, 74, 75, 76, 77, 79, 80, 81, 82, 93, 106, 107,
116, 117, 118, 119, 120 e 121</t>
  </si>
  <si>
    <t xml:space="preserve"> OLIGOOL SERRANA COMÉRCIO E SERVIÇOS EIRELI ME, 01, 12, 25, 36, 39, 56, 63, 73, 78, 96, 98,
99, 100, 101, 102, 103 e 104</t>
  </si>
  <si>
    <t>7664/2018</t>
  </si>
  <si>
    <t>aquisição de peças de reposição
de minicarregadeira, através do processo 7664/2018,</t>
  </si>
  <si>
    <t>G – RIO COMÉRCIO E SERVIÇOS
EIRELI</t>
  </si>
  <si>
    <t>NOVA FROTA EQUIPAMENTOS
SA,</t>
  </si>
  <si>
    <t xml:space="preserve">JOM 954 </t>
  </si>
  <si>
    <t>15893/2018</t>
  </si>
  <si>
    <t>AQUISIÇÃO DE ELETRODOMÉSTICOS PARA OS CAPS´S</t>
  </si>
  <si>
    <t>SOMAR RIO DISTRIBUIDORA LTDA EPP, itens 08 e 13</t>
  </si>
  <si>
    <t>JOM 955</t>
  </si>
  <si>
    <t xml:space="preserve"> REAL NUTRIÇÃO COMÉRCIO
E SERVIÇOS EIRELI –ME, ITENS 11, 14 E 28</t>
  </si>
  <si>
    <t>GOLDEN RIO COMERCIAL EIRELI ME, ITENS 20, 21 E 30</t>
  </si>
  <si>
    <t xml:space="preserve">LM TELECOMUNICAÇÕES
COMÉRCIO E SERVIÇOS EIRELI ME, ITENS 04, 09 E 25 </t>
  </si>
  <si>
    <t>CWP COMÉRCIO
E SERVIÇOS EIRELI, ITENS 12, 14, 17, 29, 31 e 32</t>
  </si>
  <si>
    <t>FLUSCOP COMÉRCIO E SERVIÇOS DE
EQUIPAMENTOS EIRELI, ITENS 02, 06,
18, 19 e 27</t>
  </si>
  <si>
    <t>MOURA EMPREENDIMENTOS
COMERCIAIS LTDA ME, ITENS 01,
03, 10, 23 e 26</t>
  </si>
  <si>
    <t xml:space="preserve"> ESCRITA COMÉRCIO DE MÓVEIS EIRELI
– ME, ITENS 01,
03, 10, 23 e 26</t>
  </si>
  <si>
    <t>22287/2018</t>
  </si>
  <si>
    <t>144</t>
  </si>
  <si>
    <t>REGISTRO DE PREÇO PARA PRESTAÇÃO
DE SERVIÇOS DE GESTÃO ELETRÔNICA DE DOCUMENTOS POR MEIO DA DIGITALIZAÇÃO CENTRALIZADA DE ACERVO E ENTRADA
CONTINUA DE DOCUMENTOS</t>
  </si>
  <si>
    <t>INSTITUTO SOCIAL DE DESENVOLVIMENTO E PESQUISA</t>
  </si>
  <si>
    <t>JOM 957</t>
  </si>
  <si>
    <t>679/2017</t>
  </si>
  <si>
    <t>ERRATA DO HOMOLOGO DO PROCESSO ADMINISTRATIVO Nº
679/2017 PUBLICADO NO JOM DE 21 DE AGOSTO DE 2017 – ANO
IX – EDIÇÃO Nº 786</t>
  </si>
  <si>
    <t>17336/2018</t>
  </si>
  <si>
    <t>123</t>
  </si>
  <si>
    <t>AQUISIÇÃO DE UNIFORMES SOCIAIS</t>
  </si>
  <si>
    <t>LINCK COMÉCIO E SERVIÇOS LTDA ME</t>
  </si>
  <si>
    <t>JOM 959</t>
  </si>
  <si>
    <t>LUZA SERVIÇOS E COMÉRCIO EIRELI-ME</t>
  </si>
  <si>
    <t>650/2019</t>
  </si>
  <si>
    <t>CONFECÇÃO DE DIPLOMAS DE HOMENAGENS PARA A SESSÃO SOLENE DO DIA 26
DE MAIO DE 2019, EM COMEMORAÇÃO AO ANIVERSÁRIO DA CIDADE DE MARICÁ</t>
  </si>
  <si>
    <t>A. J. MUNIZ EVENTOS LTDA- ME</t>
  </si>
  <si>
    <t>LOCAÇÃO DE EQUIPAMENTOS DE ILUMINAÇÃO, DE SONORIZAÇÃO,
DE VIDEO, DE FILMAGEM E SERVIÇOS DE DECORAÇÃO, DE BUFFET, DE APOIO E DE PRODUÇÃO,
PARA ATENDER AS DEMANDAS DA SESSÃO SOLENE DO DIA 26 DE MAIO DE 2019, EM COMEMORAÇÃO
AO ANIVERSÁRIO DA CIDADE DE MARICÁ,</t>
  </si>
  <si>
    <t>CARDOZO E CALDEIRA PROMOÇÕES E EVENTOS LTDA. ME</t>
  </si>
  <si>
    <t>23.832/2018</t>
  </si>
  <si>
    <t>Aquisição de Carro Contra Incêndio (CCI) Tipo Ataque
Principal (AP-2), com capacidade para transportar, no mínimo 5000
litros de água e 350 litros de LGE</t>
  </si>
  <si>
    <t>TRIEL-HT INDÚSTRIA E PARTICIPAÇÕES S/A</t>
  </si>
  <si>
    <t>JOM 961</t>
  </si>
  <si>
    <t>2513/2018</t>
  </si>
  <si>
    <t>LOCAÇÃO DE VEICULO TIPO VAN ADAPTADA PARA CADEIRANTE</t>
  </si>
  <si>
    <t>W.O. MAGALHÃES EIRELI</t>
  </si>
  <si>
    <t>JOM 962</t>
  </si>
  <si>
    <t>5767/2019.</t>
  </si>
  <si>
    <t>22</t>
  </si>
  <si>
    <t>CONTRATAÇÃO DE EMPRESA ESPECIALIZADA PARA DECORAÇÃO E ORNAMENTAÇÃO
DO ARRAIÁ DE MARICÁ 2019</t>
  </si>
  <si>
    <t>VACC INDÚSTRIA, COMÉRCIO
E SERVIÇO</t>
  </si>
  <si>
    <t>BRAZAOTUR LTDA</t>
  </si>
  <si>
    <t>17766/2017</t>
  </si>
  <si>
    <t>44</t>
  </si>
  <si>
    <t>AQUISIÇÃO DE MATERIAL DE EXPEDIENTE</t>
  </si>
  <si>
    <t>CURTY CARVALHAL COMÉRCIO E SERVIÇOS
EIRELI</t>
  </si>
  <si>
    <t>JOM 963</t>
  </si>
  <si>
    <t>VICTER COMERCIAL LTDA EPP</t>
  </si>
  <si>
    <t>GOLDEN RIO COMERCIAL EIRELI ME</t>
  </si>
  <si>
    <t>TRIBÃO COMÉRCIO E SERVIÇOS LTDA</t>
  </si>
  <si>
    <t>9212/2019</t>
  </si>
  <si>
    <t>aquisição de Kit Lanche para suporte dos funcionários
da Diretoria Operacional de Coleta, Resíduos e Varrição</t>
  </si>
  <si>
    <t>MOSAICO ROSA COMÉRCIO E SERVIÇO
EIRELI</t>
  </si>
  <si>
    <t>JOM 964</t>
  </si>
  <si>
    <t>8442/2018</t>
  </si>
  <si>
    <t>30</t>
  </si>
  <si>
    <t>Contratação de Empresa Especializada para Realização
do Festival de Rock, no Município de Maricá/
RJ</t>
  </si>
  <si>
    <t>BRAZÃOTUR LTDA</t>
  </si>
  <si>
    <t>JOM 965</t>
  </si>
  <si>
    <t>ERRATA DO HOMOLOGO PROCESSO ADMINISTRATIVO
Nº 15893/2018 – PREGÃO PRESENCIAL
Nº 33/2018</t>
  </si>
  <si>
    <t>600/2018</t>
  </si>
  <si>
    <t>12</t>
  </si>
  <si>
    <t>CONTRATAÇÃO DE
EMPRESA PARA CONSTRUÇÃO DE PRAÇA E CENTRO
COMUNITÁRIO NA COMUNIDADE DO CAMBURI,
NO MUNICIPIO DE MARICÁ-RJ</t>
  </si>
  <si>
    <t>GUARÁ CONSTRUÇÕES
LTDA – EPP</t>
  </si>
  <si>
    <t>27517/2018</t>
  </si>
  <si>
    <t>Contratação de empresa especializada em material de brinde promocional</t>
  </si>
  <si>
    <t>EMPRESA UNION BRINDES LTDA</t>
  </si>
  <si>
    <t>JOM 966</t>
  </si>
  <si>
    <t>NUFON PROMOÇÕES LTDA</t>
  </si>
  <si>
    <t>21094/2017</t>
  </si>
  <si>
    <t>Contratação de consultoria técnica especializada para estudos de concepção e apoio
à implantação e operação de um parque tecnológico no município de maricá</t>
  </si>
  <si>
    <t>EMPRESA ASSOCIAÇÃO PARQUE TECNOLÓGICO DE SÃO JOSÉ DOS CAMPOS</t>
  </si>
  <si>
    <t>3974/2019</t>
  </si>
  <si>
    <t>17</t>
  </si>
  <si>
    <t>FORNECIMENTO
DE MATERIAL DE PEDREIRA, adjudicando o objeto FORNECIMENTO
DE CASCALHINHO (PEDRA ZERO) INCLUSIVE
TRANSPORTE e PEDRA BRITADA Nº 1 INCLUSIVE TRANSPORTE</t>
  </si>
  <si>
    <t>LIDERANÇA COMERCIO E SERVIÇOS
LTDA ME</t>
  </si>
  <si>
    <t>FORNECIMENTO
DE MATERIAL DE PEDREIRA, adjudicando o objeto FORNECIMENTO
DE AREIA, INCLUSIVE TRANSPORTE</t>
  </si>
  <si>
    <t>GEO AMBIENTAL EMPREENDIMENTOS LTDA ME</t>
  </si>
  <si>
    <t>FORNECIMENTO DE MATERIAL DE PEDREIRA, adjudicando o objeto FORNECIMENTO DE PEDRA
BRITADA Nº 3 INCLUSIVE TRANSPORTE e PÓ DE PEDRA INCLUSIVE TRANSPORTE</t>
  </si>
  <si>
    <t>QUALITY STELL COMÉRCIO E SERVIÇOS LTDA</t>
  </si>
  <si>
    <t>15748/2018</t>
  </si>
  <si>
    <t>construção de Subestações Elétricas Simplificadas com fornecimento de material e mão de obra especializada,
para atender às necessidades da Secretaria de Educação do Município de Maricá</t>
  </si>
  <si>
    <t>COMERCIAL DE EQUIPAMENTOS CNL DE SÃO GONÇALO LTDA ME,</t>
  </si>
  <si>
    <t>JOM 967</t>
  </si>
  <si>
    <t>20476/2018</t>
  </si>
  <si>
    <t>CONTRATAÇÃO DE EMPRESA ESPECIALIZADA PARA FORNECIMENTO E INSTALAÇÃO DE
DOIS GRUPOS DE GERADORES ESTACIONÁRIOS, COM POTÊNCIA NOMINAL COMPREENDIDA DE
50KVA</t>
  </si>
  <si>
    <t>EMPRESA COMERCIAL DE EQUIPAMENTOS CNL DE SÃO
GONÇALO LTDA ME</t>
  </si>
  <si>
    <t>7340/2018</t>
  </si>
  <si>
    <t>88</t>
  </si>
  <si>
    <t>fornecimento de estações de tratamento de esgoto (ETE’S) compactas
para atender às necessidades da SOMAR</t>
  </si>
  <si>
    <t>TECNIPAR AMBIENTAL
LTDA</t>
  </si>
  <si>
    <t>9078/2019</t>
  </si>
  <si>
    <t>LABORATÓRIO CARRION EIRELI</t>
  </si>
  <si>
    <t>JOM 968</t>
  </si>
  <si>
    <t>8552/2018</t>
  </si>
  <si>
    <t>Construção de Passarela
sobre RJ 106, na altura da avenida Guarujá (km 22)</t>
  </si>
  <si>
    <t>PREMAG Sistema De Construção LTDA</t>
  </si>
  <si>
    <t>3968/2019</t>
  </si>
  <si>
    <t>NOVO HORIZONTE JACAREPAGUÁ IMPORTAÇÃO E EXPORTAÇÃO LTDA</t>
  </si>
  <si>
    <t>JOM 969</t>
  </si>
  <si>
    <t xml:space="preserve">EPT </t>
  </si>
  <si>
    <t>7450/2018</t>
  </si>
  <si>
    <t>27</t>
  </si>
  <si>
    <t>PRESTAÇÃO DE SERVIÇOS DE ASSESSORIA
TÉCNICA EM ARQUITETURA, ENGENHARIA E ASSISTÊNCIA SOCIAL NO MUNICÍPIO DE
MARICÁ/RJ</t>
  </si>
  <si>
    <t>URBANIZA ENGENHARIA CONSULTIVA
LTDA</t>
  </si>
  <si>
    <t>JOM 970</t>
  </si>
  <si>
    <t>PRESTAÇÃO DE SERVIÇOS DE ASSESSORIA TÉCNICA EM ARQUITETURA, ENGENHARIA
E ASSISTÊNCIA SOCIAL NO MUNICÍPIO DE MARICÁ/RJ</t>
  </si>
  <si>
    <t>URBANACON CONSULTAS URBANAS ASSESSORIA E GERENCIAMENTO DE PROJETOS LTDA</t>
  </si>
  <si>
    <t>9019/2019</t>
  </si>
  <si>
    <t>CENTRO OFTALMOLÓGICO
ORTOPÉDICO TRAUMATOLÓGICO E FISIOTERÁPICO LTDA</t>
  </si>
  <si>
    <t>21212/2018</t>
  </si>
  <si>
    <t>141</t>
  </si>
  <si>
    <t>PETRONILHA COMÉRCIO DE MATERIAIS DE SEGURANÇA E SERVIÇOS DE FACÇÃO DE ROUPAS
PROFISSIONAIS LTDA - ME</t>
  </si>
  <si>
    <t>JOM 971</t>
  </si>
  <si>
    <t>24093/2017</t>
  </si>
  <si>
    <t>contratação de empresa para fornecimento de Serviço de Manipulação
de Alimentos para atender às necessidades da Secretaria de Educação do Município de Maricá,</t>
  </si>
  <si>
    <t>SS ADMINISTRAÇÃO E SERVIÇOS LTDA</t>
  </si>
  <si>
    <t>22129/2018</t>
  </si>
  <si>
    <t>REGISTRO DE PREÇOS PARA EVENTUAL FORNECIMENTO DE MATERIAIS DE CONSUMO
DE GÊNERO ALIMENTÍCIO, SERVIÇOS DE BUFFET E COQUETEL</t>
  </si>
  <si>
    <t>CARIOCA SOLUTION EIRELI - ME</t>
  </si>
  <si>
    <t>TY BORTHOLIN COMERCIAL LTDA - ME</t>
  </si>
  <si>
    <t>MOSAICO ROSA COMÉRCIO E
SERVIÇO EIRELI - ME</t>
  </si>
  <si>
    <t>EXITUS COMERCIAL PRODUTOS E SERVIÇOS LTDA - EPP</t>
  </si>
  <si>
    <t>23254/2017</t>
  </si>
  <si>
    <t>aquisição de Materiais Elétricos
- a ser utilizado pela Secretaria de Iluminação Pública, relacionado
aos itens 28, 29, 30, 31, 32, 33, 34, 35, 36, 37, 38, 39, 40 e 41</t>
  </si>
  <si>
    <t>ADVANCE LAGOS COMÉRCIO DE MATERIAS
DE CONSTRUÇÃO LTDA</t>
  </si>
  <si>
    <t>aquisição de Materiais
Elétricos - a ser utilizado pela Secretaria de Iluminação Pública,
relacionado ao item 72 do referido processo</t>
  </si>
  <si>
    <t>ALL
SERVICE FORNECEDORA DE RECURSOS LTDA</t>
  </si>
  <si>
    <t>a aquisição de Materiais
Elétricos - a ser utilizado pela Secretaria de Iluminação Pública, relacionado
aos itens 03 e 12 do referido processo</t>
  </si>
  <si>
    <t>FLUSCOP COMERCIO E SERVIÇOS DE EQUIPAMENTOS EIRELI
EPP</t>
  </si>
  <si>
    <t>aquisição de Materiais Elétricos
- a ser utilizado pela Secretaria de Iluminação Pública, relacionado
aos itens 13, 14, 15, 58 e 65 do referido processo</t>
  </si>
  <si>
    <t>FORÇA ELÉTRICA COMERCIAL LTDA EPP</t>
  </si>
  <si>
    <t>aquisição de Materiais Elétricos
- a ser utilizado pela Secretaria de Iluminação Pública, relacionado
aos itens 2, 11, 16, 17, 18, 19, 20, 21, 22, 23, 24, 25, 26, 27, 42, 43,
44, 47, 56, 60, 63, 67, 69 e 80 do referido processo</t>
  </si>
  <si>
    <t>PXN COMERCIAL LTDA</t>
  </si>
  <si>
    <t>aquisição de Materiais
Elétricos - a ser utilizado pela Secretaria de Iluminação Pública, relacionado
aos itens 01, 45, 46, 52, 53, 55, 59, 64, 66, 68, 71, 73, 74,
75, 76, 77 e 79 do referido processo</t>
  </si>
  <si>
    <t>VICTER COMERCIAL LTDA
ME</t>
  </si>
  <si>
    <t>a aquisição de Materiais Elétricos
- a ser utilizado pela Secretaria de Iluminação Pública, relacionado
aos itens 04, 05, 06, 07, 08, 09, 10, 48, 49, 50, 57, 62, 70 e 78 do
referido processo</t>
  </si>
  <si>
    <t>WALE COMÉRCIO E SERVIÇOS EIRELI- ME</t>
  </si>
  <si>
    <t>18161/2018</t>
  </si>
  <si>
    <t>AQUISIÇÃO DE MATERIAL
DE LIMPEZA E DESCARTÁVEIS</t>
  </si>
  <si>
    <t>AB2F COMÉRCIO E SERVIÇOS LTDA</t>
  </si>
  <si>
    <t>AQUISIÇÃO DE MATERIAL DE
LIMPEZA E DESCARTÁVEIS</t>
  </si>
  <si>
    <t>AGIL ANDRADE COMERCIO E SERVIÇOS EIRELI ME</t>
  </si>
  <si>
    <t>VICTER COMERCIAL LTDA ME</t>
  </si>
  <si>
    <t>FLUSCOP COMÉRCIO E SERVIÇOS EIRELI</t>
  </si>
  <si>
    <t>21762/2018</t>
  </si>
  <si>
    <t>Contratação de empresa
de consultoria para realização de elaboração de projeto Urbanístico
Estruturador e estudo de viabilidade ( Ambiental, Técnica (padronização),
Marketing Publicitário, Econômica, Mercadológica, Fundiária
e capacidade de suporte da infraestrutura) para implantação e exploração
do engenho publicitário nas áreas públicas do Município de
Maricá pela Contratante, com o intuito de exploração comercial com
geração de receita para a implantação de novos projetos que visem o
desenvolvimento municipal</t>
  </si>
  <si>
    <t>CAUE
ISSA FOLIGNO PUBLICIDADE</t>
  </si>
  <si>
    <t>14743/2019</t>
  </si>
  <si>
    <t>Contratação de Serviços de Outsourcing de impressão, a partir de impressoras,
multifuncionais e copiadoras, incluindo instalação, suporte
técnico e manutenção on-site (incluindo peças), além do fornecimento
de insumos (toner, cartucho, bastões, cilindros, fusores, etc), exceto
papel, contemplando disponibilização de estoque nas unidades para
cumprimento dos níveis de serviços - SLA estabelecidos, para atendimento
das necessidades da administrativas da Autarquia Empresa
Pública de Transportes – EPT</t>
  </si>
  <si>
    <t>DISTRIBUIDORA VIOLETRAS
EIRELI</t>
  </si>
  <si>
    <t>8934/2019</t>
  </si>
  <si>
    <t>JG MANUTENÇÃO CONSERVAÇÃO
E LOCAÇÃO LTDA</t>
  </si>
  <si>
    <t>EMPRESA BRASILEIRA DE ENGENHARIA
E COMÉRCIO S.A – EBEC</t>
  </si>
  <si>
    <t>HADDAD RENT A CAR LOCADORA LTDA</t>
  </si>
  <si>
    <t>3598/2019</t>
  </si>
  <si>
    <t>IDR</t>
  </si>
  <si>
    <t>aquisição de bebedouro do tipo torre (de coluna) com capacidade
para garrafão de 20 litros do Instituto Municipal de Informação e Pesquisa
Darcy Ribeiro - IDR.</t>
  </si>
  <si>
    <t>RC 360 COMÉRCIO SERVIÇOS
LTDA</t>
  </si>
  <si>
    <t>5805/2019</t>
  </si>
  <si>
    <t>SERVIÇO DE CONTRATAÇÃO
DE SHOW PIROTÉCNICO PARA EVENTOS - SRP</t>
  </si>
  <si>
    <t>INTERFOGOS COMÉRCIO, IMPORTAÇÃO
E EXPORTAÇÃO LTDA-ME</t>
  </si>
  <si>
    <t>8147/2019</t>
  </si>
  <si>
    <t>FORNECIMENTO
DE PEDRA DE ENROCAMENTO</t>
  </si>
  <si>
    <t>LIDERANÇA COMÉRCIO E SERVIÇOS LTDA</t>
  </si>
  <si>
    <t>ERRATA
DA HOMOLOGAÇÃO DE MATERIAL DE EXPEDIENTE.</t>
  </si>
  <si>
    <t>Modalidade</t>
  </si>
  <si>
    <t xml:space="preserve">JOM 971 </t>
  </si>
  <si>
    <t>98</t>
  </si>
  <si>
    <t>JOM 972</t>
  </si>
  <si>
    <t>19054/2018</t>
  </si>
  <si>
    <t>AQUISIÇÃO DE KIT ESCOLAR PARA
OS ALUNOS DA REDE MUNICIPAL DE ENSINO DE MARICÁ</t>
  </si>
  <si>
    <t>NOVA CORÔA COMÉRCIO DE MATERIAIS LTDA</t>
  </si>
  <si>
    <t>02</t>
  </si>
  <si>
    <t>005</t>
  </si>
  <si>
    <t>JOM 973</t>
  </si>
  <si>
    <t>001</t>
  </si>
  <si>
    <t>23</t>
  </si>
  <si>
    <t>JOM 974</t>
  </si>
  <si>
    <t>credenciamento
da empresa LABORATÓRIO CARRION EIRELI, CNPJ
32.847.517/0001-07 para prestação de serviço de assistência a saúde
na área de LABORATÓRIO DE ANÁLISES CLÍNICAS</t>
  </si>
  <si>
    <t>CURTY CARVALHAL COMÉRCIO E SERVIÇOS EIRELI</t>
  </si>
  <si>
    <t>JOM 975</t>
  </si>
  <si>
    <t>1612/2018</t>
  </si>
  <si>
    <t>INEXIGIBILIDADE DE LICITAÇÃO</t>
  </si>
  <si>
    <t>29</t>
  </si>
  <si>
    <t>Golden Serviços Terceirização de Mão de Obra Especializada LTDA</t>
  </si>
  <si>
    <t>CLINICA FISIOTERÁPICA APOLO LIMITADA</t>
  </si>
  <si>
    <t>COMPLIANCE TOTAL TREINAMENTOS CORPORATIVOS LTDA</t>
  </si>
  <si>
    <t>ERRATA DO HOMOLOGO - CONTRATAÇÃO DE EMPRESA ESPECIALIZADA NO FORNECIMENTO DE COMBUSTÍVEL, ATRAVÉS DE CARTÃO MAGNÉTICO COMBUSTÍVEL, PARA FROTA DE VEÍCULOS DA CÂMARA MUNICIPAL DE MARICÁ</t>
  </si>
  <si>
    <t xml:space="preserve">ATA DE REGISTRO DE PREÇOS </t>
  </si>
  <si>
    <t>Locação de containers para atendimento da demanda administrativa e operacional da EPT. Item 1</t>
  </si>
  <si>
    <t>Locação de containers para atendimento da demanda administrativa e operacional da EPT. Item 2.</t>
  </si>
  <si>
    <t>Locação de containers para atendimento da demanda administrativa e operacional da EPT. Item 3.</t>
  </si>
  <si>
    <t xml:space="preserve">Locação de containers para atendimento da demanda administrativa e operacional da EPT. Item 4. </t>
  </si>
  <si>
    <t>Locação de containers para atendimento da demanda administrativa e operacional da EPT. Item 5.</t>
  </si>
  <si>
    <t>Locação de containers para atendimento da demanda administrativa e operacional da EPT. Item 6.</t>
  </si>
  <si>
    <t>AQUISIÇÃO DE UNIFORME ESCOLAR E TÊNIS ESCOLAR
PARA ALUNOS DA REDE MUNICIPAL DE ENSINO DE MARICÁ. Lote 1.</t>
  </si>
  <si>
    <t>AQUISIÇÃO DE UNIFORME ESCOLAR E TÊNIS ESCOLAR
PARA ALUNOS DA REDE MUNICIPAL DE ENSINO DE MARICÁ. Lote 2.</t>
  </si>
  <si>
    <t>Registro de preços para locação de veículos, sem motorista e sem combustível. Item 1.</t>
  </si>
  <si>
    <t>Registro de preços para locação de veículos, sem motorista e sem combustível. Item 3.</t>
  </si>
  <si>
    <t>Registro de preços para locação de veículos, sem motorista e sem combustível. Item 2.</t>
  </si>
  <si>
    <t>Registro de preços para locação de veículos, sem motorista e sem combustível. Item 4.</t>
  </si>
  <si>
    <t>18639/2018</t>
  </si>
  <si>
    <t xml:space="preserve">ADMINISTRAÇÃO </t>
  </si>
  <si>
    <t>AQUISIÇÃO DE APARELHOS DE AR CONDICIONADO</t>
  </si>
  <si>
    <t xml:space="preserve">DELTA ELETROMOVEIS EIRELI
</t>
  </si>
  <si>
    <t>JOM 977</t>
  </si>
  <si>
    <t xml:space="preserve">FLUSCOP COMÉRCIO E SERVIÇOES DE EQUIPAMENTOS EIRELI
– EPP </t>
  </si>
  <si>
    <t>ERRATA:  ONDE SE LÊ:
PROCESSO ADMINISTRATIVO Nº 23254/2017
PREGÃO PRESENCIAL Nº 98/2018
Em conformidade com o parecer da Procuradoria Geral do Município (PGM), parecer da Comissão Permanente
de Licitação (CPL) e da Controladoria Geral do Município, Autorizo a despesa e Homologo a licitação,
MODALIDADE PREGÃO PRESENCIAL, com fulcro na Lei Federal 8.666/93, que tem por objetivo a aquisição
de Materiais Elétricos - a ser utilizado pela Secretaria de Iluminação Pública, relacionado aos itens 28,
29, 30, 31, 32, 33, 34, 35, 36, 37, 38, 39, 40 e 41 do referido processo no valor global de R$ 235.295,80
(duzentos e trinta e cinco mil, novecentos e noventa e cinco mil e oitenta centavos), em favor da empresa
DELVALLE MATERIAIS ELÉTRICOS LTDA-EPP inscrita no CNPJ Nº 37.227.550/0001-58.
LEIA-SE:
PROCESSO ADMINISTRATIVO Nº 23254/2017
PREGÃO PRESENCIAL Nº 98/2018
Em conformidade com o parecer da Procuradoria Geral do Município (PGM), parecer da Comissão Permanente
de Licitação (CPL) e da Controladoria Geral do Município, Autorizo a despesa e Homologo a licitação,
MODALIDADE PREGÃO PRESENCIAL, com fulcro na Lei Federal 8.666/93, que tem por objetivo a aquisição
de Materiais Elétricos - a ser utilizado pela Secretaria de Iluminação Pública, relacionado aos itens
44.2, 45.1, 46.1, 51, 54, 61 do referido processo no valor global de R$ 235.295,80 (duzentos e trinta e cinco
mil, novecentos e noventa e cinco mil e oitenta centavos), em favor da empresa DELVALLE MATERIAIS
ELÉTRICOS LTDA-EPP inscrita no CNPJ Nº 37.227.550/0001-58.</t>
  </si>
  <si>
    <t>DELVALLE MATERIAIS ELÉTRICOS LTDA-EPP</t>
  </si>
  <si>
    <t>1785/2019</t>
  </si>
  <si>
    <t xml:space="preserve">R$ 80.000,00
</t>
  </si>
  <si>
    <t xml:space="preserve">EMPRESA ALTA REDE CORPORATE LTDA, </t>
  </si>
  <si>
    <t>JOM 978</t>
  </si>
  <si>
    <t>8337/2019</t>
  </si>
  <si>
    <t>CONTRATAÇÃO DE EMPRESA ESPECIALIZADA EM REALIZAÇÃO
DE EXAMES DE IMAGEM EM UNIDADE MÓVEL</t>
  </si>
  <si>
    <t>ALPORGES COMÉRCIO E SERVIÇOS LTDA ME</t>
  </si>
  <si>
    <t>JOM 979</t>
  </si>
  <si>
    <t>13748/2019</t>
  </si>
  <si>
    <t>HOMOLOGO a licitação
NA MODALIDADE PREGÃO PRESENCIAL, com fulcro na Lei Federal nº 10.520/02 e nº 8.666/93 e suas alterações, visando o REGISTRO
DE PREÇOS PARA A LOCAÇÃO DE BANHEIROS QUIMICOS – INCLUINDO TRANSPORTE, MONTAGEM COM MANUTENÇÃO DIÁRIA,
LIMPEZA E HIGIENIZAÇÃO DIÁRIA E DESMONTAGEM</t>
  </si>
  <si>
    <t>SUNRISE EVENTOS, TRANSPORTES
E LOCAÇÃO DE BANHEIROS QUIMICOS LTDA</t>
  </si>
  <si>
    <t>4928/2019</t>
  </si>
  <si>
    <t>Contratação de
Empresa especializada na prestação de serviço continuado de locação
de containers marítimos adaptados para alojamentos, sanitários/
banheiros,</t>
  </si>
  <si>
    <t>Novo Horizonte Jacarepaguá
Importação e Exportação Ltda</t>
  </si>
  <si>
    <t>4368/2019</t>
  </si>
  <si>
    <t>Aquisição de ÁGUA MINERAL E SACO DE GELO</t>
  </si>
  <si>
    <t xml:space="preserve">R$15.224,10
</t>
  </si>
  <si>
    <t>SPH Distribuidora de
Alimentos EIRELI</t>
  </si>
  <si>
    <t>JOM 980</t>
  </si>
  <si>
    <t>1128/2019</t>
  </si>
  <si>
    <t>Contratação de empresa especializada para instalação de
equipamentos e obras para implantação do Sistema de Sinalização
Luminosa e auxílios a navegação aérea (PAPI), no Aeródromo Municipal
de Maricá (SDMC), com fornecimento de material e mão-de-obra,
conforme condições, quantidades e exigências estabelecidas neste
Projeto Básico</t>
  </si>
  <si>
    <t>EMPRESA RSA
ENGENHARIA LTDA</t>
  </si>
  <si>
    <t>3597/2019</t>
  </si>
  <si>
    <t>aquisição de televisores do Instituto Municipal de Informação e
Pesquisa Darcy Ribeiro.</t>
  </si>
  <si>
    <t>JOM 981</t>
  </si>
  <si>
    <t>23611/2018</t>
  </si>
  <si>
    <t>fornecimento de estacas pranchas
metálicas para atender às necessidades da SOMAR</t>
  </si>
  <si>
    <t xml:space="preserve">DML
COMÉRCIO DE AÇO EIRELI </t>
  </si>
  <si>
    <t>23952/2018</t>
  </si>
  <si>
    <t>AQUISIÇÃO DE PALMEIRAS PARA REALIZAÇÃO DE PROJETOS DE PAISAGISMO</t>
  </si>
  <si>
    <t xml:space="preserve">VIVEIRO CAMPO LINDO COMERCIO DE PLANTAS LTDA </t>
  </si>
  <si>
    <t>3181/2019</t>
  </si>
  <si>
    <t>Abertura de Registro
de Preços para Aquisição de Materiais Esportivos</t>
  </si>
  <si>
    <t xml:space="preserve">BRAZAOTUR LTDA </t>
  </si>
  <si>
    <t>JOM 982</t>
  </si>
  <si>
    <t>2587/2018</t>
  </si>
  <si>
    <t>AQUISIÇÃO
DE SISTEMA DE RADIOLOGIA MÓVEL DIGITAL</t>
  </si>
  <si>
    <t xml:space="preserve">VMI TECNOLOGIAS LTDA - </t>
  </si>
  <si>
    <t>18418/2018</t>
  </si>
  <si>
    <t>AQUISIÇÃO
DE MÓVEIS E ELETRODOMESTICOS</t>
  </si>
  <si>
    <t>19659/2018</t>
  </si>
  <si>
    <t>EMPRESAS:
SANRITA COMÉRCIO E SERVIÇOS LTDA ME</t>
  </si>
  <si>
    <t>C ALBERJAN REIS GONÇALVES
EIRELI</t>
  </si>
  <si>
    <t xml:space="preserve">JOM 982 </t>
  </si>
  <si>
    <t xml:space="preserve">OLITHIER COMÉRCIO DE MATERIAIS E MERCADORIAS EIRELI ME
</t>
  </si>
  <si>
    <t>FERNANDA FOGAÇA FANTOURA MORDINI 04700725982</t>
  </si>
  <si>
    <t xml:space="preserve">LAZZARI
MARTINEZ COMÉRCIO VAREJISTA DE MATERIAIS E EQUIPAMENTOS </t>
  </si>
  <si>
    <t>GLOBO COMÉRCIO
DE INFORMÁTICA EIRELI</t>
  </si>
  <si>
    <t xml:space="preserve">FABIO LUIZ FERREIRA DA SILVA </t>
  </si>
  <si>
    <t>18356/2017</t>
  </si>
  <si>
    <t>Aquisição de Madeira
Para Restauração da Casa de Cultura</t>
  </si>
  <si>
    <t xml:space="preserve">G-RIO COMÉRCIO
E SERVIÇOS EIRELI </t>
  </si>
  <si>
    <t>307/2019</t>
  </si>
  <si>
    <t>PRESTAÇÃO DE SERVIÇO DE LIMPEZA E CONSERVAÇÃO</t>
  </si>
  <si>
    <t>ATRIO RIO SERVICE
TECNOLOGIA E SERVIÇOS LTDA</t>
  </si>
  <si>
    <t>JOM 983</t>
  </si>
  <si>
    <t xml:space="preserve">SOLUÇÕES
SERVIÇOS TERCEIRIZADOS EIRELI </t>
  </si>
  <si>
    <t>10527/2018</t>
  </si>
  <si>
    <t>REGISTRO DE PREÇOS PARA O FORNECIMENTO
DE SAIBRO INCLUSIVE TRANSPORTE</t>
  </si>
  <si>
    <t xml:space="preserve">R$ 25.798.500,00
</t>
  </si>
  <si>
    <t>QUALITY STEEL
COMÉRCIO E SERVIÇOS EIRELI</t>
  </si>
  <si>
    <t xml:space="preserve">JOM 983 </t>
  </si>
  <si>
    <t>2795/2018</t>
  </si>
  <si>
    <t>AQUISIÇÃO DE MESA CIRÚRGICA ELETROHIDRÁULICA</t>
  </si>
  <si>
    <t xml:space="preserve">R$ 650.000,00
</t>
  </si>
  <si>
    <t xml:space="preserve">SHELL LIFE MATERIAL HOSPITALAR LTDA </t>
  </si>
  <si>
    <t>JOM 984</t>
  </si>
  <si>
    <t>25240/2018</t>
  </si>
  <si>
    <t>REGISTRO DE PREÇOS PARA O FORNECIMENTO DE INSUMOS
PARA CONSTRUÇÃO CIVIL, ITENS 2, 5, 6, 7, 9, 10, 11, 13, 14, 15,
16, 17, 21, 22, 23, 24, 25, 27, 28, 29, 30, 31, 35, 36, 37, 38, 39, 41 e 42</t>
  </si>
  <si>
    <t xml:space="preserve">R$ 2.402.461,67
</t>
  </si>
  <si>
    <t xml:space="preserve">PXN COMERCIAL LTDA,
</t>
  </si>
  <si>
    <t>REGISTRO DE PREÇOS PARA O FORNECIMENTO DE INSUMOS
PARA CONSTRUÇÃO CIVIL, ITENS 1, 3, 4 e 8,</t>
  </si>
  <si>
    <t>CONSTRUÇÃO &amp; LAZER LTDA EPP</t>
  </si>
  <si>
    <t>REGISTRO DE PREÇOS PARA O FORNECIMENTO DE INSUMOS
PARA CONSTRUÇÃO CIVIL, ITENS 12, 26 ,32 ,33 e 40</t>
  </si>
  <si>
    <t>CWP COMÉRCIO E SERVIÇOS E
SERVIÇOS EIRELI</t>
  </si>
  <si>
    <t>REGISTRO DE PREÇOS PARA O FORNECIMENTO DE INSUMOS
PARA CONSTRUÇÃO CIVIL, ITENS 18, 19, 20 e 34</t>
  </si>
  <si>
    <t xml:space="preserve">R$ 361.960,00
</t>
  </si>
  <si>
    <t>G-RIO COMÉRCIO E SERVIÇOS EIRELI EPP</t>
  </si>
  <si>
    <t xml:space="preserve">JOM 985 </t>
  </si>
  <si>
    <t>FLUSCOP COMERCIO E SERVIÇOS
DE EQUIPAMENTOS EIRELI</t>
  </si>
  <si>
    <t xml:space="preserve">5151/2017  </t>
  </si>
  <si>
    <t>22341/2018</t>
  </si>
  <si>
    <t>GABINETE DO PREFEITO</t>
  </si>
  <si>
    <t>AQUISIÇÃO DE 01 (HUM) NOTEBOOK</t>
  </si>
  <si>
    <t>REALTEK COMÉRCIO E DISTRIBUIÇÃO LTDA</t>
  </si>
  <si>
    <t>2589/2018</t>
  </si>
  <si>
    <t>AQUISIÇÃO DE ARCO EM C</t>
  </si>
  <si>
    <t>PHILIPS MEDICAL
SYSTEMS LTDA</t>
  </si>
  <si>
    <t>27732/2018</t>
  </si>
  <si>
    <t>K8.COM
ENGENHARIA E SERVIÇOS EIRELI ME</t>
  </si>
  <si>
    <t>JOM 986</t>
  </si>
  <si>
    <t>14856/2019</t>
  </si>
  <si>
    <t>FORNECIMENTO DE KIT LANCHE</t>
  </si>
  <si>
    <t xml:space="preserve">JG COMÉRCIO </t>
  </si>
  <si>
    <t>PRESTAÇÃO DE SERVIÇOS
ALIMENTÍCIOS E GRÁFICOS LTDA</t>
  </si>
  <si>
    <t>LIMA TERRA COMÉRCIO E SERVIÇO EIRELI</t>
  </si>
  <si>
    <t>3499/2019</t>
  </si>
  <si>
    <t>AQUISIÇÃO DE EQUIPAMENTOS PARA UNIDADE DE
PRODUÇÃO DE ALIMENTOS AGROECOLÓGICOS DESIDRATADOS
E DE POLPAS DE FRUTAS</t>
  </si>
  <si>
    <t>24386/2018</t>
  </si>
  <si>
    <t>EDITORA MODERNA LTDA</t>
  </si>
  <si>
    <t>24838/2018</t>
  </si>
  <si>
    <t>EMPRESA LUIZA SERVICOS E COMÉRCIO EIRELI</t>
  </si>
  <si>
    <t>CONTRATAÇÃO DE EMPRESA ESPECIALIZADA PARA CONSTRUÇÃO
DA PRAÇA NA AVENIDA MAYSA COM AVENIDA REGINALDO ZEIDAN NO BAIRRO DE GUARATIBA
NO MUNICIPIO DE MARICÁ-RJ</t>
  </si>
  <si>
    <t>RR CONSTRUÇÕES E
REFORMAS DE EDIFÍCIOS LTDE-ME</t>
  </si>
  <si>
    <t>13348/2019</t>
  </si>
  <si>
    <t>DEKSGRAPHICS
REALIZE TECNOLOGIA LTDA EPP</t>
  </si>
  <si>
    <t>JOM 987</t>
  </si>
  <si>
    <t>2027/2018</t>
  </si>
  <si>
    <t>CONTRATAÇÃO DE EMPRESA ESPECIALIZADA PARA
AQUISIÇÃO DE INSUMOS PRA O PROJETO HORTAS ESCOLARES</t>
  </si>
  <si>
    <t>2563/2019</t>
  </si>
  <si>
    <t>RHTF SERVIÇOS DE PESQUISA LTDA</t>
  </si>
  <si>
    <t>18001/2018</t>
  </si>
  <si>
    <t>REGISTRO DE PREÇOS PARA O
FORNECIMENTO DE TAMPA DE CONCRETO ARMADO PARA POÇOS DE VISITA – ITEM 3</t>
  </si>
  <si>
    <t>CAMARGO CASTRO TRANSPORTES E SERVIÇOS LTDA</t>
  </si>
  <si>
    <t>REGISTRO DE PREÇOS PARA O FORNECIMENTO
DE TAMPA DE CONCRETO ARMADO PARA POÇOS DE VISITA - ITENS 1, 2, 4, 5 e 6,</t>
  </si>
  <si>
    <t>RB RIO COMERCIO DE PRODUTOS EIRELI</t>
  </si>
  <si>
    <t>17570/2018</t>
  </si>
  <si>
    <t>AÇO FORTE DE MERITI
INDÚSTRIA METALÚRGICA LTDA</t>
  </si>
  <si>
    <t>JOM ESP 240</t>
  </si>
  <si>
    <t>1120/2018</t>
  </si>
  <si>
    <t>MORENO PELINGEIRO ENGENHARIA LTDA</t>
  </si>
  <si>
    <t>JOM 988</t>
  </si>
  <si>
    <t>12.647/2018</t>
  </si>
  <si>
    <t>AQUISIÇÃO DE NUTRIÇÃO PARENTERAL
PARA ATENDER AO HOSPITAL CONDE MODESTO LEAL</t>
  </si>
  <si>
    <t>BELINUTRI DISTRIBUIDORA
DE MEDICAMENTOS LTDA</t>
  </si>
  <si>
    <t>JOM 989</t>
  </si>
  <si>
    <t>3058/2019</t>
  </si>
  <si>
    <t>TRABALHO</t>
  </si>
  <si>
    <t>6097/2019</t>
  </si>
  <si>
    <t>CONSTRUÇÃO DE PRAÇA EM JACAROÁ – 1º DISTRITO DO MUNICÍPIO DE MARICÁ</t>
  </si>
  <si>
    <t>CONSTRUTORA HERINGER EIRELI</t>
  </si>
  <si>
    <t xml:space="preserve">JOM 990 </t>
  </si>
  <si>
    <t>362/19</t>
  </si>
  <si>
    <t>AQUISIÇÃO
DE EQUIPAMENTOS DE AR CONDICIONADOS TIPO SPLIT</t>
  </si>
  <si>
    <t>ENGEPLAN CONSTRUÇÃO
E REFORMA LTDA,</t>
  </si>
  <si>
    <t>ERRATA DO PREGÃO PRESENCIAL - ONDE SE LÊ: ALPORGES COMÉRCIO E SERVIÇOS LTDA ME, no valor de R$ 3.128.040,00 LEIA-SE: ALPORGES COMÉRCIO E SERVIÇOS LTDA ME, no valor de R$ 3.103.920,00</t>
  </si>
  <si>
    <t>22859/2018</t>
  </si>
  <si>
    <t>PRESTAÇÃO DE SERVIÇO DE PERSONALIZAÇÃO/PLOTAGEM
DOS VEÍCULOS OFICIAIS DA PREFEITURA</t>
  </si>
  <si>
    <t>JOM 991</t>
  </si>
  <si>
    <t>27933/2018</t>
  </si>
  <si>
    <t>J. C. M. NITERÓI REFRIGERAÇÃO
LTDA</t>
  </si>
  <si>
    <t>SUB ZERO REFRIGERAÇÃO LTDA</t>
  </si>
  <si>
    <t>17934/2018</t>
  </si>
  <si>
    <t>WR MONTE SIÃO DISTRIBUIDORA DE ALIMENTOS LTDA</t>
  </si>
  <si>
    <t>JOM 993</t>
  </si>
  <si>
    <t>12991/2019</t>
  </si>
  <si>
    <t xml:space="preserve">  ****</t>
  </si>
  <si>
    <t>RTT INFORMÁTICA E TELECOMUNICAÇÕES
LTDA</t>
  </si>
  <si>
    <t>JOM 994</t>
  </si>
  <si>
    <t>12770/2019</t>
  </si>
  <si>
    <t>VALTEX DE NITERÓI COMÉRCIO
E SERVIÇO EIRELI</t>
  </si>
  <si>
    <t>9007/2019</t>
  </si>
  <si>
    <t>FORNECIMENTO DE REFEIÇÃO PARA CAPSI, CAPS
AD, CAPS II E SRT</t>
  </si>
  <si>
    <t>NOURRIR COMÉRCIO
E SERVIÇOS EIRELI</t>
  </si>
  <si>
    <t>R$
929.991,00</t>
  </si>
  <si>
    <t>JOM 995</t>
  </si>
  <si>
    <t>12760/2018</t>
  </si>
  <si>
    <t>AQUISIÇÃO
DE UNIFORMES PARA VIGILÂNCIA EM SAÚDE</t>
  </si>
  <si>
    <t>NORTE LAGOS EMPREENDIMENTOS EIRELI</t>
  </si>
  <si>
    <t>9476/2019</t>
  </si>
  <si>
    <t>MONTREBLANT CONSTRUTORA EIRELI</t>
  </si>
  <si>
    <t>JOM 996</t>
  </si>
  <si>
    <t>26373/2018</t>
  </si>
  <si>
    <t>12535/2018</t>
  </si>
  <si>
    <t>AQUISIÇÃO DE INSTRUMENTAL CIRÚGICO</t>
  </si>
  <si>
    <t>HOUSE MED PRODUTOS FARMACÊUTICOS
E HOSPITALARES LTDA EPP</t>
  </si>
  <si>
    <t>JOM 997</t>
  </si>
  <si>
    <t>JM WILLIAM COMÉRCIO DE MATERIAIS
HOSPITALARES LTDA EPP</t>
  </si>
  <si>
    <t>REAL NUTRIÇÃO COMÉRCIO E SERVIÇOS EIRELI</t>
  </si>
  <si>
    <t>1060/19</t>
  </si>
  <si>
    <t>CONTRATAÇÃO DE EMPRESA ESPECIALIZADA PARA FORNECIMENTO
DE MATERIAL GRÁFICO</t>
  </si>
  <si>
    <t>BAZAR E PAPELARIA MN LTDA.ME</t>
  </si>
  <si>
    <t>19014/2018</t>
  </si>
  <si>
    <t>AÇO FORTE DE MERITI INDÚSTRIA METALÚRGICA E LOGÍSTICA LTDA</t>
  </si>
  <si>
    <t>24093/2018</t>
  </si>
  <si>
    <t>AQUISIÇÃO MOBILIÁRIO</t>
  </si>
  <si>
    <t>ECO 805 COMÉRCIO E SERVIÇOS DE EQUIPAMENTOS
LTDA</t>
  </si>
  <si>
    <t>JOM 998</t>
  </si>
  <si>
    <t>7470/2019</t>
  </si>
  <si>
    <t>FEDERAÇÃO DE
SURF DO ESTADO DO RIO DE JANEIRO</t>
  </si>
  <si>
    <t>4198/2019</t>
  </si>
  <si>
    <t xml:space="preserve">JOM 998 </t>
  </si>
  <si>
    <t xml:space="preserve">BRASILSUPRI
EIRELI-EPP </t>
  </si>
  <si>
    <t xml:space="preserve">BRASILSUPRI
EIRELI-EPP 
</t>
  </si>
  <si>
    <t xml:space="preserve">9407/2019 </t>
  </si>
  <si>
    <t>WALE COMÉRCIO E SERVIÇOS EIRELI</t>
  </si>
  <si>
    <t>TOVA
COMERCIO DE PNEUS LTDA</t>
  </si>
  <si>
    <t>13693/2019</t>
  </si>
  <si>
    <t>REGISTRO DE PREÇOS PARA AQUISIÇÃO DE
ARTEFATOS DE CONCRETO - ITENS 1, 2, 3, 4, 5 e 6</t>
  </si>
  <si>
    <t>RB RIO
COMERCIO DE PRODUTOS EIRELI,</t>
  </si>
  <si>
    <t>15133/2018</t>
  </si>
  <si>
    <t>FORNECIMENTO E
INSTALAÇÃO DE MOBILIÁRIO URBANO</t>
  </si>
  <si>
    <t>AÇO FORTE DE MERITI INDÚSTRIA METALÚRGICA
E LOGÍSTICA LTDA</t>
  </si>
  <si>
    <t>24516/2018</t>
  </si>
  <si>
    <t>JOM 999</t>
  </si>
  <si>
    <t>5801/2019</t>
  </si>
  <si>
    <t>CONTRATAÇÃO DE SERVIÇO
DE LOCAÇÃO DE ESTRUTURA, ILUMINAÇÃO E ORNAMENTAÇÃO
TEMÁTICA PARA O 2º NATAL ILUMINADO DE MARICÁ</t>
  </si>
  <si>
    <t>VACC INDÚSTRIA, COMÉRCIO
E SERVIÇO – EIRELI</t>
  </si>
  <si>
    <t>JOM 1000</t>
  </si>
  <si>
    <t>5800/2019</t>
  </si>
  <si>
    <t>CONTRATAÇÃO DE PRODUTORA ESPECIALIZADA
EM ORGANIZAÇÃO DE EVENTOS E ESPETÁCULOS
PARA O 2º NATAL ILUMINADO DE MARICÁ</t>
  </si>
  <si>
    <t xml:space="preserve"> R$
2.520.103,10</t>
  </si>
  <si>
    <t>VACC INDÚSTRIA, COMÉRCIO E SERVIÇO –
EIRELI</t>
  </si>
  <si>
    <t>12777/2019</t>
  </si>
  <si>
    <t>SERTTEL SOLUÇÕES EM MOBILIDADE E SEGURANÇA
URBANA LTDA</t>
  </si>
  <si>
    <t>19915/2019</t>
  </si>
  <si>
    <t>WR MONTE SIAO DISTRIBUIDORA DE ALIMENTOS LTDA</t>
  </si>
  <si>
    <t>9486/2019</t>
  </si>
  <si>
    <t>24298/2018</t>
  </si>
  <si>
    <t>JOM 1001</t>
  </si>
  <si>
    <t>12710/2018</t>
  </si>
  <si>
    <t>PATRÍCIA CAROLINA ALVIM EPP</t>
  </si>
  <si>
    <t>1783/2019</t>
  </si>
  <si>
    <t>SPH SERVIÇOS
E COMÉRCIO EM GERAL EIRELI</t>
  </si>
  <si>
    <t>12948/2019</t>
  </si>
  <si>
    <t xml:space="preserve">CONTRATAÇÃO DE EMPRESA PARA CONFECÇÃO DE UNIFORMES OPERACIONAIS </t>
  </si>
  <si>
    <t>24245/2019</t>
  </si>
  <si>
    <t xml:space="preserve">
R$ 1.150.243,43</t>
  </si>
  <si>
    <t xml:space="preserve">MOPREM CONSTRUTORA LTDA-EPP
</t>
  </si>
  <si>
    <t>19195/2018</t>
  </si>
  <si>
    <t>CONCORRÊNCIA PÚBLICA</t>
  </si>
  <si>
    <t>PREMAG
SISTEMA DE CONSTRUÇÕES LTDA</t>
  </si>
  <si>
    <t>19194/2018</t>
  </si>
  <si>
    <t xml:space="preserve">
R$  1.633.321,59</t>
  </si>
  <si>
    <t xml:space="preserve">PROCEC ENGENHARIA S.A. </t>
  </si>
  <si>
    <t>24306/2018</t>
  </si>
  <si>
    <t xml:space="preserve">EXECUÇÃO DE SERVIÇOS DE DRENAGEM
E PAVIMENTAÇÃO DAS ESTRADAS DO CAJU E PINDOBAL, SITUADAS NO 2º DISTRITO DO MUNICÍPIO DE MARICÁ
</t>
  </si>
  <si>
    <t>ÔMEGA CONSTRUTORA E SERVIÇOS LTDA</t>
  </si>
  <si>
    <t>JOM ESP 242</t>
  </si>
  <si>
    <t>1271/2019</t>
  </si>
  <si>
    <t>AQUISIÇÃO DE 130 (CENTRO E TRINTA) CARTEIRAS UNIVERSITÁRIAS</t>
  </si>
  <si>
    <t>ACHEI
DISTRIBUIDORA LTDA – ME</t>
  </si>
  <si>
    <t>JOM 1002</t>
  </si>
  <si>
    <t>22966/2018</t>
  </si>
  <si>
    <t>AQUISIÇÃO DE CALCÁRIO DOLOMÍTICO</t>
  </si>
  <si>
    <t>19124/2018</t>
  </si>
  <si>
    <t>COMPRA DE SUPRIMENTOS
ALIMENTARES E INSUMOS DE NUTRIÇÃO ENTERAL</t>
  </si>
  <si>
    <t>NUTRIMIX COMERCIAL
LTDA</t>
  </si>
  <si>
    <t>3970/2019</t>
  </si>
  <si>
    <t>LUZA SERVIÇOS E
COMÉRCIO EIRELI</t>
  </si>
  <si>
    <t>L.F.L MOREIRA
COMÉRCIO E SERVIÇOS</t>
  </si>
  <si>
    <t>NORTH RIO COMÉRCIO E
SERVIÇOS EIRELI</t>
  </si>
  <si>
    <t>ENGEPLAN CONSTRUÇÃO
E REFORMA LTDA</t>
  </si>
  <si>
    <t>JOM 1003</t>
  </si>
  <si>
    <t>24219/2018</t>
  </si>
  <si>
    <t>2954/2019</t>
  </si>
  <si>
    <t>AQUISIÇÃO DE FILTRO SOLAR</t>
  </si>
  <si>
    <t>C.W. P COMERCIO E SERVIÇOS EIRELLI</t>
  </si>
  <si>
    <t>JOM 1004</t>
  </si>
  <si>
    <t>15836/2018</t>
  </si>
  <si>
    <t>VALTEX DE NITERÓI COMÉRCIO E SERVIÇO EIRELI</t>
  </si>
  <si>
    <t>21012/2018</t>
  </si>
  <si>
    <t>CONTRATAÇÃO DE EMPRESA
PARA REMOÇÃO DAS ROCHAS DOS RIOS LUDGERO E MUMBUCA</t>
  </si>
  <si>
    <t>GEO AMBIENTAL
EMPREENDIMENTOS LTDA ME</t>
  </si>
  <si>
    <t>JOM 1005</t>
  </si>
  <si>
    <t>3605/2019</t>
  </si>
  <si>
    <t>HADDAD RENT A CAR LTDA</t>
  </si>
  <si>
    <t xml:space="preserve">JOM 1006 </t>
  </si>
  <si>
    <t>18437/2019</t>
  </si>
  <si>
    <t>CONTRATAÇÃO
DE EMPRESA PARA LOCAÇÃO DE EQUIPAMENTO DE AMPLIFICAÇÃO DE SINAL DE VOZ E
DADO DE TELEFONIA MÓVEL</t>
  </si>
  <si>
    <t>ELETROFER COMERCIO E
LOCACAO DE EQUIPAMENTOS LTDA</t>
  </si>
  <si>
    <t>23163/2019</t>
  </si>
  <si>
    <t>ESPAÇO SERVIÇOS ESPECIALIZADOS
LTDA</t>
  </si>
  <si>
    <t>8779/2019</t>
  </si>
  <si>
    <t>EXUCUÇÃO DE SERVIÇOS
DE MACRODRENAGEM NA RUA ABREU SODRÉ – CENTRO
– 1° DISTRITO – MARICÁ</t>
  </si>
  <si>
    <t>ENGEBIO – ENGENHARIA DO MEIO AMBIENTE LTDA</t>
  </si>
  <si>
    <t>JOM ESP 244</t>
  </si>
  <si>
    <t>362/2019</t>
  </si>
  <si>
    <t>305/2019</t>
  </si>
  <si>
    <t>LOCAÇÃO DE VEÍCULOS</t>
  </si>
  <si>
    <t>SOLUÇÕES SERVIÇOS TERCEIRIZADOS - EIRELI</t>
  </si>
  <si>
    <t xml:space="preserve">AD-HOC
SERVIÇOS E EMPREENDIMENTOS LTDA, CNPJ: 04.678.980/0001-37
</t>
  </si>
  <si>
    <t>LIBEX SERVIÇOS E LOCAÇÕES
EIRELI</t>
  </si>
  <si>
    <t>EMPRESA
BRASILEIRA DE ENGENHARIA E COMÉRCIO SA EBEC</t>
  </si>
  <si>
    <t>ARES EMPREENDIMENTOS,
SERVICOS E LOCACAO DE EQUIPAMENTOS LTDA</t>
  </si>
  <si>
    <t>JOM 1008</t>
  </si>
  <si>
    <t>23070/2019</t>
  </si>
  <si>
    <t>CONTRATAÇÃO DE EMPRESA ESPECIALIZADA
PARA SERVIÇOS DE LOCAÇÃO DE MÁQUINAS E EQUIPAMENTOS</t>
  </si>
  <si>
    <t>JOM 1009</t>
  </si>
  <si>
    <t>12160/2018</t>
  </si>
  <si>
    <t>AQUISIÇÃO DE MEDICAMENTOS E INSUMOS PARA OS ATENDIMENTOS
REALIZADOS PELA COORDENADORIA ESPECIAL DE PROTEÇÃO
AOS ANIMAIS</t>
  </si>
  <si>
    <t>HOUSE MED PRODUTOS
FARMACEUTICOS E HOSPITALARES LTDA EPP</t>
  </si>
  <si>
    <t>24130/2018</t>
  </si>
  <si>
    <t>LOCAÇÃO
DE PERFURADORES PNEUMATICOS</t>
  </si>
  <si>
    <t xml:space="preserve">INCIMED 
LTDA </t>
  </si>
  <si>
    <t>VICTER COMERCIAL
LTDA</t>
  </si>
  <si>
    <t>15732/2018</t>
  </si>
  <si>
    <t xml:space="preserve">REGISTRO DE PREÇOS PARA AQUISIÇÃO DE FERRAMENTÁRIO, EQUIPAMENTOS
E ACESSÓRIOS PARA PLENO ATENDIMENTO AO SETOR DE MANUTENÇÃO
DA AUTARQUIA EMPRESA PÚBLICA DE TRANSPORTES 
</t>
  </si>
  <si>
    <t>7079/2019</t>
  </si>
  <si>
    <t>CONCESSÃO DE USO DE ÁREA DE HANGAR COM INVESTIMENTO, DESTINADA À EXPLORAÇÃO COMERCIAL DE TÁXI AÉREO, HANGARAGEM DE AERONAVES PRÓPRIAS E/OU TERCEIROS E/OU OFICINA DE MANUTENÇÃO DE AERONAVES DO RAMO OFFSHORE</t>
  </si>
  <si>
    <t>OMNI TÁXI AÉREO S.A</t>
  </si>
  <si>
    <t>JOM 1011</t>
  </si>
  <si>
    <t>5481/2019</t>
  </si>
  <si>
    <t xml:space="preserve">
REGISTRO DE PREÇOS PARA AQUISIÇÃO DE EQUIPAMENTOS DE PROTEÇÃO
INDIVIDUAL – ITEM 1
</t>
  </si>
  <si>
    <t xml:space="preserve">
REGISTRO DE PREÇOS PARA AQUISIÇÃO DE EQUIPAMENTOS DE PROTEÇÃO
INDIVIDUAL – ITEM 5
</t>
  </si>
  <si>
    <t xml:space="preserve">REGISTRO DE PREÇOS PARA AQUISIÇÃO DE EQUIPAMENTOS DE PROTEÇÃO
INDIVIDUAL – ITEM 6
</t>
  </si>
  <si>
    <t xml:space="preserve">
REGISTRO DE PREÇOS PARA AQUISIÇÃO DE EQUIPAMENTOS DE PROTEÇÃO
INDIVIDUAL – ITEM 7
</t>
  </si>
  <si>
    <t>INVICTTA DISTRIBUIDORA DE PRODUTOS</t>
  </si>
  <si>
    <t>INVICTTA DISTRIBUIDORA DE PRODUTOS
E SERVIÇOS LTDA-ME</t>
  </si>
  <si>
    <t xml:space="preserve">REGISTRO DE PREÇOS PARA AQUISIÇÃO DE EQUIPAMENTOS DE PROTEÇÃO
INDIVIDUAL – ITEM 2
</t>
  </si>
  <si>
    <t xml:space="preserve">
REGISTRO DE PREÇOS PARA AQUISIÇÃO DE EQUIPAMENTOS DE PROTEÇÃO
INDIVIDUAL – ITEM 3
</t>
  </si>
  <si>
    <t xml:space="preserve">REGISTRO DE PREÇOS PARA AQUISIÇÃO DE EQUIPAMENTOS DE PROTEÇÃO
INDIVIDUAL – ITEM 4
</t>
  </si>
  <si>
    <t xml:space="preserve">
REGISTRO DE PREÇOS PARA AQUISIÇÃO DE EQUIPAMENTOS DE PROTEÇÃO
INDIVIDUAL – ITEM 8
</t>
  </si>
  <si>
    <t xml:space="preserve">
REGISTRO DE PREÇOS PARA AQUISIÇÃO DE EQUIPAMENTOS DE PROTEÇÃO
INDIVIDUAL – ITEM 9
</t>
  </si>
  <si>
    <t>CM SERVIÇOS E LOCAÇÕES EIRELI</t>
  </si>
  <si>
    <t>VICTER COMERCIAL LTDA</t>
  </si>
  <si>
    <t>*****</t>
  </si>
  <si>
    <t>REGISTRO DE PREÇOS PARA
AQUISIÇÃO DE BLOCOS DE CONCRETO PRENSADO</t>
  </si>
  <si>
    <t>CAMARGO
CASTRO TRANSPORTE E SERVIÇOS LTDA</t>
  </si>
  <si>
    <t>23986/2018</t>
  </si>
  <si>
    <t xml:space="preserve">CONSTRUÇÃO DE MURO NO ENTORNO DA
E.M RITA SAMPAIO CARTAXO
</t>
  </si>
  <si>
    <t xml:space="preserve">
HBA
ENGENHARIA, PROJETOS E CONSTRUÇÕES LTDA
</t>
  </si>
  <si>
    <t>JOM 1012</t>
  </si>
  <si>
    <t>13125/2018</t>
  </si>
  <si>
    <t>TRANSPORTE</t>
  </si>
  <si>
    <t>CONTRATAÇÃO DE PESSOA JURÍDICA PARA PRESTAÇÃO
DE SERVIÇOS - APOIO ADMINISTRATIVO E OPERACIONAL PARA
FISCALIZAÇÃO DE POSTURAS E ORDENAMENTO DO SOLO</t>
  </si>
  <si>
    <t>R$
159.452,56</t>
  </si>
  <si>
    <t>ANGEL’S SERVIÇOS TÉCNICOS EIRELI</t>
  </si>
  <si>
    <t>546/2019</t>
  </si>
  <si>
    <t>INDUSTRIA E COMERCIO COLCHOES ORTHOVIDA
LTDA</t>
  </si>
  <si>
    <t>AQUISIÇÃO DE MOBILIÁRIOS E ELETRODOMÉSTICOS AFIM DE ATENDER AS NECESSIDADES DA UNIDADE DE SESCINC. ITENS 1, 2 e 12</t>
  </si>
  <si>
    <t>SANTAFLEX INDUSTRIA E COMERCIO DE MOVEIS
EIRELI</t>
  </si>
  <si>
    <t>AQUISIÇÃO DE MOBILIÁRIOS E ELETRODOMÉSTICOS AFIM DE ATENDER AS NECESSIDADES DA UNIDADE DE SESCINC. ITEM 3</t>
  </si>
  <si>
    <t>ROBERTO PEREIRA DA SILVA 03215259141</t>
  </si>
  <si>
    <t xml:space="preserve">AQUISIÇÃO DE MOBILIÁRIOS E ELETRODOMÉSTICOS AFIM DE ATENDER AS NECESSIDADES DA UNIDADE DE SESCINC. ITENS
5 E 22
</t>
  </si>
  <si>
    <t>ISUPRY COMERCIAL E SERVICOS EIRELI</t>
  </si>
  <si>
    <t>R$
688,00</t>
  </si>
  <si>
    <t>AQUISIÇÃO DE MOBILIÁRIOS E ELETRODOMÉSTICOS AFIM DE ATENDER AS NECESSIDADES DA UNIDADE DE SESCINC. ITENS 6 e 19</t>
  </si>
  <si>
    <t>MOBIEQ MOBILIARIO E EQUIPAMENTOS LTDA</t>
  </si>
  <si>
    <t>AQUISIÇÃO DE MOBILIÁRIOS E ELETRODOMÉSTICOS AFIM DE ATENDER AS NECESSIDADES DA UNIDADE DE SESCINC. ITENS 10, 13 e 17</t>
  </si>
  <si>
    <t>LAZZARI MARINEZ COMERCIO VAREJISTA DE MATERIAS
E EQUIPAMENTOS LTDA ME</t>
  </si>
  <si>
    <t>AQUISIÇÃO DE MOBILIÁRIOS E ELETRODOMÉSTICOS AFIM DE ATENDER AS NECESSIDADES DA UNIDADE DE SESCINC. ITEM 14</t>
  </si>
  <si>
    <t>ADONAI COMERCIO DE MAQUINAS E EQUIPAMENTOS
EIRELI</t>
  </si>
  <si>
    <t>AQUISIÇÃO DE MOBILIÁRIOS E ELETRODOMÉSTICOS AFIM DE ATENDER AS NECESSIDADES DA UNIDADE DE SESCINC. ITEM 15</t>
  </si>
  <si>
    <t>SERGIO DE CAMPOS BICUDO COMRCIO E SERVICOS</t>
  </si>
  <si>
    <t>AQUISIÇÃO DE MOBILIÁRIOS E ELETRODOMÉSTICOS AFIM DE ATENDER AS NECESSIDADES DA UNIDADE DE SESCINC. ITEM 16</t>
  </si>
  <si>
    <t>MOGI MEDICAL
EQUIPAMENTOS EIRELI,</t>
  </si>
  <si>
    <t>AQUISIÇÃO DE MOBILIÁRIOS E ELETRODOMÉSTICOS AFIM DE ATENDER AS NECESSIDADES DA UNIDADE DE SESCINC. ITENS 20 e 21</t>
  </si>
  <si>
    <t>CONECT BR COMERCIO E SERVICO
DE APOIO ADMINISTRATIVO EIRELI</t>
  </si>
  <si>
    <t>AQUISIÇÃO DE MOBILIÁRIOS E ELETRODOMÉSTICOS AFIM DE ATENDER AS NECESSIDADES DA UNIDADE DE SESCINC. ITEM 23</t>
  </si>
  <si>
    <t>TY BORTHOLIN COMERCIAL LTDA</t>
  </si>
  <si>
    <t>AQUISIÇÃO DE MOBILIÁRIOS E ELETRODOMÉSTICOS AFIM DE ATENDER AS NECESSIDADES DA UNIDADE DE SESCINC. ITEM 24</t>
  </si>
  <si>
    <t>DIMARCA AMBIENTAL – COMERCIO DE PRODUTO AMBIENTAL LTDA</t>
  </si>
  <si>
    <t>AQUISIÇÃO DE MOBILIÁRIOS E ELETRODOMÉSTICOS AFIM DE ATENDER AS NECESSIDADES DA UNIDADE DE SESCINC. ITEM 25</t>
  </si>
  <si>
    <t>AR COMERCIO DE EQUIPAMENTOS – EIRELI</t>
  </si>
  <si>
    <t>AQUISIÇÃO DE MOBILIÁRIOS E ELETRODOMÉSTICOS AFIM DE ATENDER AS NECESSIDADES DA UNIDADE DE SESCINC. ITEM 27</t>
  </si>
  <si>
    <t>OLITHIER COMERCIO DE MATERIAIS E MERCADORIAS EIRELI</t>
  </si>
  <si>
    <t>AQUISIÇÃO DE MOBILIÁRIOS E ELETRODOMÉSTICOS AFIM DE ATENDER AS NECESSIDADES DA UNIDADE DE SESCINC. ITEM 29</t>
  </si>
  <si>
    <t>DEEP OIL TECNOLOGIA EM EQUIPAMENOS LTDA</t>
  </si>
  <si>
    <t>AQUISIÇÃO DE MOBILIÁRIOS E ELETRODOMÉSTICOS AFIM DE ATENDER AS NECESSIDADES DA UNIDADE DE SESCINC. ITEM 30</t>
  </si>
  <si>
    <t>25254/2018</t>
  </si>
  <si>
    <t xml:space="preserve">SOMAR </t>
  </si>
  <si>
    <t xml:space="preserve">CONTRATAÇÃO DE PESSOA JURÍDICA PARA A AQUISIÇÃO E INSTALAÇÃO DE ESTAÇÃO
DE TRATAMENTO DE ÁGUA (ETA), A SER IMPLANTADO NAS DEPENDÊNCIAS
DO NOVO HOSPITAL MUNICIPAL DOUTOR ERNESTO CHE GUEVARA
</t>
  </si>
  <si>
    <t>R$
75.164,00</t>
  </si>
  <si>
    <t>MAPYLAR CONSULTORIA E SERVIÇOS TÉCNICOS
EIRELLI</t>
  </si>
  <si>
    <t>19573/2019</t>
  </si>
  <si>
    <t>ASSISTÊNCIA SOCIAL</t>
  </si>
  <si>
    <t xml:space="preserve">AQUISIÇÃO DE URNAS MORTUÁRIAS, SERVIÇO DE
TRANSLADO E ORNAMENTAÇÃO
</t>
  </si>
  <si>
    <t>VALE-PLAN GERENCIAMENTO DE PLANOS DE ASSISTÊNCIA FAMILIAR EIRELLI</t>
  </si>
  <si>
    <t>JOM ESP 246</t>
  </si>
  <si>
    <t>7976/2019</t>
  </si>
  <si>
    <t xml:space="preserve">AQUISIÇÃO DE NOTEBOOKS PARA A PREMIAÇÃO
DO PROJETO NOVOS PESQUISADORES – EDIÇÃO 2019
</t>
  </si>
  <si>
    <t>REALTECK COMERCIO E DISTRIBUIÇÃO
LTDA ME</t>
  </si>
  <si>
    <t>R$
60.936,00</t>
  </si>
  <si>
    <t>JOM 1013</t>
  </si>
  <si>
    <t>10378/2018</t>
  </si>
  <si>
    <t>PRESTAÇÃO DE SERVIÇOS
PARA EXECUÇÃO DE MANUTENÇÃO E REFORMAS PARA
ATENDER AO PROGRAMA DE MELHORIA HABITACIONAL NO
MUNICÍPIO DE MARICÁ</t>
  </si>
  <si>
    <t>ENGE SERVICE ENGENHARIA E SERVIÇOS LTDA</t>
  </si>
  <si>
    <t>18419/2018</t>
  </si>
  <si>
    <t xml:space="preserve">CONCESSÃO DE USO DE ÁREA NO AERÓDROMO DE MARICÁ, DESTINADA
À ATIVIDADE DE SERVIÇOS DE HANDLING (SERVIÇOS PRESTADOS PARA APOIO AS
AERONAVES, LIMPEZA DE AERONAVES, BAGAGEM, CARGA E CORREIO) E/OU
SERVIÇOS AUXILIARES NO AEROPORTO DE MARICÁ –RJ
</t>
  </si>
  <si>
    <t>INFRACEA CONTROLE DO ESPAÇO AÉREO AEROPORTOS
E CAPACITAÇÃO LTDA</t>
  </si>
  <si>
    <t>19859/2018</t>
  </si>
  <si>
    <t>CONTRATAÇÃO DE EMPRESA PARA MANUTENÇÃO E REVITALIZAÇÃO
EM CANTEIROS E ÁREAS PÚBLICAS DO MUNICÍPIO DE MARICÁ</t>
  </si>
  <si>
    <t>LAND SERVIÇOS E ENGENHARIA LTDA</t>
  </si>
  <si>
    <t>R$
18.587.420,55</t>
  </si>
  <si>
    <t>26551/2018</t>
  </si>
  <si>
    <t>CONSTRUÇÃO DA PRAÇA DOS CLUBES, SITUADAS NA CONFLUÊNCIA
DAS RUAS 83 E 84 NO BAIRRO DE ITAIPUAÇU</t>
  </si>
  <si>
    <t>DESTAQUE CONSTRUTORA EIRELI ME</t>
  </si>
  <si>
    <t>17443/2019</t>
  </si>
  <si>
    <t>REGISTRO
DE PREÇOS PARA AQUISIÇÃO DE BLOCOS DE CONCRETO PRENSADO</t>
  </si>
  <si>
    <t>CAMARGO CASTRO
TRANSPORTE E SERVIÇOS LTDA</t>
  </si>
  <si>
    <t>17440/2019</t>
  </si>
  <si>
    <t>REGISTRO
DE PREÇOS PARA AQUISIÇÃO DE CONCRETO USINADO</t>
  </si>
  <si>
    <t>J.J.C. CONSTRUÇÕES E
INSTALAÇÕES LTDA</t>
  </si>
  <si>
    <t>JOM 1014</t>
  </si>
  <si>
    <t>25768/2019</t>
  </si>
  <si>
    <t>AQUISIÇÃO DE VASOS DE CIMENTO PARA ÁREAS PÚBLICAS</t>
  </si>
  <si>
    <t>PXN COMERCIAL LTDA ME</t>
  </si>
  <si>
    <t>VIVEIRO CAMPO LINDO COMERCIO DE PLANTAS LTDA ME</t>
  </si>
  <si>
    <t>24637/2018</t>
  </si>
  <si>
    <t>GOLDEN RIO COMERCIAL EIRELI</t>
  </si>
  <si>
    <t>JOM 1015</t>
  </si>
  <si>
    <t>INVICTTA DISTRIBUIDORA DE PRODUTOS
E SERVIÇOS LTDA</t>
  </si>
  <si>
    <t>R$
1.232,00</t>
  </si>
  <si>
    <t>DELTA ELETROMÓVEIS EIRELI</t>
  </si>
  <si>
    <t>VALTEX DE NITERÓI COMERCIO E SERVIÇOS EIRELI</t>
  </si>
  <si>
    <t>AQUISIÇÃO DE MATERIAL
DE EXPEDIENTE</t>
  </si>
  <si>
    <t>BAZAR E PAPELARIA MN LTDA</t>
  </si>
  <si>
    <t>22251/2019</t>
  </si>
  <si>
    <t>AQUISIÇÃO DE SACOS PLÁSTICOS DE 100L PARA REGULAR COLETA EM LIXEIRAS PÚBLICAS DE TODO O MUNICÍPIO DE MARICÁ</t>
  </si>
  <si>
    <t>FLUSCOP COMÉRCIO E SERVIÇO DE EQUIPAMENTO EIRELI</t>
  </si>
  <si>
    <t>27561/2018</t>
  </si>
  <si>
    <t>FORNECIMENTO DE MATERIAL ESPORTIVO</t>
  </si>
  <si>
    <t>CWP COMÉRCIO E SERVIÇO
EIRELI ME</t>
  </si>
  <si>
    <t>JOM 1016</t>
  </si>
  <si>
    <t>DIAMOND COMÉRCIO
DE MATERIAIS PARA CONSTRUÇÃO E SERVIÇOS EIRELI</t>
  </si>
  <si>
    <t>DRYPRINT STORE
CONFECÇÕES E COMÉRCIO LTDA</t>
  </si>
  <si>
    <t>DUPLO X COMÉRCIO E
SERVIÇOS EIRELI</t>
  </si>
  <si>
    <t>D. FREITAS DIAS COMÉRCIO
E SERVIÇOS EIRELI</t>
  </si>
  <si>
    <t>GORI COMÉRCIO E SERVIÇOS LTDA</t>
  </si>
  <si>
    <t>L.F.L. MOREIRA COMERCIAL
E SERVIÇOS.</t>
  </si>
  <si>
    <t>REAL NUTRIÇÃO COMÉRCIO
E SERVIÇOS EIRELE</t>
  </si>
  <si>
    <t>SMS COMÉRCIO DE
MÓVEIS EIRELI</t>
  </si>
  <si>
    <t>TIC TAC COMÉRCIO DE
BRINQUEDOS PADAGÓGICOS LTDA</t>
  </si>
  <si>
    <t>VALTEX DE NITERÓI
COMÉRCIO E SERVIÇO EIRELI</t>
  </si>
  <si>
    <t>VICTER COMERCIAL
LTDA EPP</t>
  </si>
  <si>
    <t>19283/2019</t>
  </si>
  <si>
    <t>CONTRATAÇÃO DE
EMPRESA ESPECIALIZADA EM FORNECIMENTO E INSTALAÇÃO
DE MUROS DE VIDROS PARA PARQUES, PRAÇAS E ESPAÇOS
PÚBLICOS PERTECENTES À CIDADE DE MARICÁ-RJ</t>
  </si>
  <si>
    <t>COMERCIAL DE EQUIPAMENTOS
CNL DE SÃO GONÇALO LTDA</t>
  </si>
  <si>
    <t>3759/2019</t>
  </si>
  <si>
    <t>LOCAÇÃO E MONTAGEM DE EQUIPAMENTOS PARA IMPLANTAÇÃO
DE NÚCLEOS PARA O DESENVOLVIMENTO DA MODALIDADE DE FUTEBOL DE CAMPO , NO
MUNICÍPIO DE MARICÁ/RJ</t>
  </si>
  <si>
    <t>JOM 1017</t>
  </si>
  <si>
    <t>3827/2019</t>
  </si>
  <si>
    <t xml:space="preserve">FORNECIMENTO DE UNIFORME PARA IMPLANTAÇÃO DE NÚCLEOS PARA
O DESENVOLVIMENTO DA MODALIDADE DE FUTEBOL DE CAMPO , NO MUNICÍPIO DE MARICÁ
</t>
  </si>
  <si>
    <t>C.W.P. COMÉRCIO E SERVIÇOS EIRELI</t>
  </si>
  <si>
    <t>DUPLO X COMÉRCIO E SERVIÇOS EIRELI</t>
  </si>
  <si>
    <t>12260/2019</t>
  </si>
  <si>
    <t>AQUISIÇÃO DE MATERIAL DESCARTÁVEL</t>
  </si>
  <si>
    <t>PISOM DISTRIBUIDORA E COMÉRCIO DE PRODUTOS EIRELI</t>
  </si>
  <si>
    <t>25768/2018</t>
  </si>
  <si>
    <t>AQUISIÇÃO DE
VASOS DE CIMENTO PARA ÁREAS PÚBLICAS</t>
  </si>
  <si>
    <t>VIVEIRO CAMPO LINDO COMERCIO DE
PLANTAS LTDA</t>
  </si>
  <si>
    <t>R$
118.084,50</t>
  </si>
  <si>
    <t>19191/2018</t>
  </si>
  <si>
    <t xml:space="preserve">CONSTRUÇÃO DE
PONTE SOBRE O CANAL DA COSTA, NA RUA 53, NO BAIRRO JARDIM ATLÂNTICO, 4º DISTRITO DO MUNICÍPIO DE MARICÁ
</t>
  </si>
  <si>
    <t>PROCEC ENGENHARIA S.A</t>
  </si>
  <si>
    <t>JOM 1018</t>
  </si>
  <si>
    <t>19197/2018</t>
  </si>
  <si>
    <t xml:space="preserve">CONSTRUÇÃO DE PONTE SOBRE O CANAL DA COSTA, NA RUA 128, NO BAIRRO JARDIM ATLÂNTICO, 4° DISTRITO NO
MUNICÍPIO DE MARICÁ
</t>
  </si>
  <si>
    <t>CTESA
CONSTRUÇÕES LTDA</t>
  </si>
  <si>
    <t>4669/2019</t>
  </si>
  <si>
    <t xml:space="preserve">
AQUISIÇÃO DE EQUIPAMENTOS PARA UNIDADES
ESCOLARES DA SECRETARIA DE EDUCAÇÃO
</t>
  </si>
  <si>
    <t>JOM 1019</t>
  </si>
  <si>
    <t xml:space="preserve">
DELTA ELETROMÓVEIS
EIRELI
</t>
  </si>
  <si>
    <t xml:space="preserve">DIAMOND COMERCIO DE MATERIAIS PARA CONSTRUÇÃO E SERVIÇOS
EIRELI
</t>
  </si>
  <si>
    <t xml:space="preserve">
A. M. MOZER COMÉRCIO E
SERVIÇOS EIRELI
</t>
  </si>
  <si>
    <t>R$
113.900,00</t>
  </si>
  <si>
    <t>MFK COMÉRCIO E SERVIÇOS EIRELI – ME</t>
  </si>
  <si>
    <t>FLUSCOP COMÉRCIO E SERVIÇOS DE EQUIPAMENTO EIRELI - EPP</t>
  </si>
  <si>
    <t>13616/2019</t>
  </si>
  <si>
    <t xml:space="preserve">AQUISIÇÃO DE
BATERIAS PARA UTILIZAÇÃO EM MÁQUINAS
</t>
  </si>
  <si>
    <t>NOCAUTY
COMÉRCIO DE PRODUTOS E SERVIÇOS LTDA ME</t>
  </si>
  <si>
    <t>21707/2018</t>
  </si>
  <si>
    <t>EXECUÇÃO DE SERVIÇOS DE MICRODRENAGEM E PAVIMENTAÇÃO DE DIVERSOS LOGRADOUROS DO BAIRRO DE JACONÉ, 2º DISTRITO DO MUNICÍPIO DE MARICÁ</t>
  </si>
  <si>
    <t>CONSTRUTORA METROPOLITANA S.A</t>
  </si>
  <si>
    <t>21705/2018</t>
  </si>
  <si>
    <t xml:space="preserve">CONCORRÊNCIA PÚBLICA </t>
  </si>
  <si>
    <t>EXECUÇÃO DE SERVIÇOSDE MICRODRENAGEM E PAVIMENTAÇÃO DA ESTRADA DA GAMBOA, 2º DISTRITO DO MUNICÍPIO DE MARICÁ,</t>
  </si>
  <si>
    <t>21278/2018</t>
  </si>
  <si>
    <t>REVITALIZAÇÃO DA PRAÇA ORLANDO DE BARROS
PIMENTEL</t>
  </si>
  <si>
    <t>GREEN ENERGY INDÚSTRIA, COMERCIO,
IMPORTAÇÃO E SERVIÇOS DE ENGENHARIA LTDA</t>
  </si>
  <si>
    <t xml:space="preserve">R$
6.601.418,52 </t>
  </si>
  <si>
    <t>19357/2019</t>
  </si>
  <si>
    <t>AQUISIÇÃO DE COPOS DESCARTÁVEIS, LIVROS PROTOCOLO E CARIMBOS
DE NUMERAÇÃO AUTOMÁTICA</t>
  </si>
  <si>
    <t>C M SERVIÇOS E LOCAÇÕES EIRELI</t>
  </si>
  <si>
    <t>461/2018</t>
  </si>
  <si>
    <t xml:space="preserve">CONTRATAÇÃO DE EMPRESA ESPECIALIZADA PARA FORNECIMENTO DE LICENÇA DE SOFTWARES DESTINADOS AOS EQUIPAMENTOS SERVIDORES E ESTAÇÕES DE TRABALHOS DA COMPANHIA DE DESENVOLVIMENTO DE MARICÁ ITENS 2 e 4 </t>
  </si>
  <si>
    <t>GOLDNET TI S/A</t>
  </si>
  <si>
    <t xml:space="preserve">JOM 1020 </t>
  </si>
  <si>
    <t>MCR SISTEMAS E CONSULTORIA LTDA</t>
  </si>
  <si>
    <t>CONTRATAÇÃO DE EMPRESA ESPECIALIZADA PARA FORNECIMENTO DE LICENÇA DE SOFTWARES DESTINADOS AOS EQUIPAMENTOS SERVIDORES E ESTAÇÕES DE TRABALHOS DA COMPANHIA DE DESENVOLVIMENTO DE MARICÁ ITEM 9</t>
  </si>
  <si>
    <t>LICITEC TECNOLOGIA
EIRELI</t>
  </si>
  <si>
    <t>CONTRATAÇÃO DE EMPRESA ESPECIALIZADA PARA FORNECIMENTO DE LICENÇA DE SOFTWARES DESTINADOS AOS EQUIPAMENTOS SERVIDORES E ESTAÇÕES DE TRABALHOS DA COMPANHIA DE DESENVOLVIMENTO DE MARICÁ ITEM 8</t>
  </si>
  <si>
    <t>LOUPEN TECNOLOGIA
DA INFORMAÇÃO - EIRELI</t>
  </si>
  <si>
    <t>CONTRATAÇÃO DE EMPRESA ESPECIALIZADA PARA FORNECIMENTO DE LICENÇA DE SOFTWARES DESTINADOS AOS EQUIPAMENTOS SERVIDORES E ESTAÇÕES DE TRABALHOS DA COMPANHIA DE DESENVOLVIMENTO DE MARICÁ ITEM 14</t>
  </si>
  <si>
    <t>PISON EQUIPAMENTOS
DE INFORMATICA</t>
  </si>
  <si>
    <t>CONTRATAÇÃO DE EMPRESA ESPECIALIZADA PARA FORNECIMENTO DE LICENÇA DE SOFTWARES DESTINADOS AOS EQUIPAMENTOS SERVIDORES E ESTAÇÕES DE TRABALHOS DA COMPANHIA DE DESENVOLVIMENTO DE MARICÁ ITEM 5</t>
  </si>
  <si>
    <t>AECMKT COMERCIO E SERVIÇOS EM INFORMATICA
LTDA</t>
  </si>
  <si>
    <t>CONTRATAÇÃO DE EMPRESA ESPECIALIZADA PARA FORNECIMENTO DE LICENÇA DE SOFTWARES DESTINADOS AOS EQUIPAMENTOS SERVIDORES E ESTAÇÕES DE TRABALHOS DA COMPANHIA DE DESENVOLVIMENTO DE MARICÁ ITEM 10</t>
  </si>
  <si>
    <t>XPOSITUM
CONSULTORIA EMPRESARIAL EIRELI</t>
  </si>
  <si>
    <t>CONTRATAÇÃO DE EMPRESA ESPECIALIZADA PARA FORNECIMENTO DE LICENÇA DE SOFTWARES DESTINADOS AOS EQUIPAMENTOS SERVIDORES E ESTAÇÕES DE TRABALHOS DA COMPANHIA DE DESENVOLVIMENTO DE MARICÁ ITEM 3</t>
  </si>
  <si>
    <t>23777/2019</t>
  </si>
  <si>
    <t xml:space="preserve">
CONTRATAÇÃO DE EMPRESA ESPECIALIZADA NO FORNECIMENTO DE RECARGAS DE ÁGUA MINERAL NATURAL, BEM COMO A AQUISIÇÃO DE VASILHAMES PLÁSTICOS (VAZIOS) DE 20 LITROS PARA ÁGUA MINERAL
</t>
  </si>
  <si>
    <t xml:space="preserve">
GOLDEN RIO COMERCIAL EIRELI ME
</t>
  </si>
  <si>
    <t>26228/2019</t>
  </si>
  <si>
    <t xml:space="preserve">VISANDO A PARCERIA COM ORGANIZAÇÃO DA SOCIEDADE CIVIL - OSC ESPECIALIZADA EM MANUTENÇÃO E EXPANSÃO DA UNIDADE DE PRODUÇÃO AGROECOLÓGICA, LOCALIZADA
NO MUNICÍPIO DE MARICÁ, BEM COMO O DESENVOLVIMENTO DE PROCESSOS
DE FORMAÇÃO, CAPACITAÇÃO E TROCAS DE EXPERIÊNCIAS VOLTADAS PARA OS
PRODUTORES LOCAIS EM AGROECOLOGIA, ALÉM DA DISSEMINAÇÃO DOS CONCEITOS
DA AGROECOLOGIA JUNTO À SOCIEDADE
</t>
  </si>
  <si>
    <t xml:space="preserve">COOPERAR – COOPERATIVA DE TRABALHO EM ASSESSORIA A
EMPRESAS SOCIAIS DE ASSENTAMENTOS DE REFORMA AGRÁRIA
</t>
  </si>
  <si>
    <t>JOM 1021</t>
  </si>
  <si>
    <t>19763/2018</t>
  </si>
  <si>
    <t xml:space="preserve">CONSTRUÇÃO DE CENTRO DE ATENÇÃO ESPECIALIZADA
EM SAÚDE – NO MUNICÍPIO DE MARICÁ/RJ
</t>
  </si>
  <si>
    <t>GLOBOTEC CONSTRUCOES E SERVICOS LTDA</t>
  </si>
  <si>
    <t>23758/2019</t>
  </si>
  <si>
    <t>CONTRATAÇÃO DE EMPRESA PARA LOCAÇÃO DE GERADORES</t>
  </si>
  <si>
    <t>ELETROFER COMÉRCIO E LOCAÇÃO DE EQUIPAMENTOS LTDA</t>
  </si>
  <si>
    <t>11366/2019</t>
  </si>
  <si>
    <t>AQUISIÇÃO DE ÓLEO E FILTRO PARA UTILIZAÇÃO DAS MÁQUINAS</t>
  </si>
  <si>
    <t>8266/2019</t>
  </si>
  <si>
    <t>AQUISIÇÃO
DE VEICULO PARA TRASPOTE DE ANIMAIS</t>
  </si>
  <si>
    <t>ANTONHOLI &amp; GARCIA MAQUINAS E EQUIPAMENTOS</t>
  </si>
  <si>
    <t>JOM 1022</t>
  </si>
  <si>
    <t>2438/2019</t>
  </si>
  <si>
    <t>CONTRATAÇÃO DE
EMPRESA ESPECIALIZADA PARA AQUISIÇÃO DE MODULOS ACOPLADOS, ATRAVES DO SISTEMA
DE REGISTRO DE PREÇOS</t>
  </si>
  <si>
    <t>NOVO HORIZONTE JACAREPAGUA
IMPORTAÇÃO E EXPORTAÇÃO LTDA</t>
  </si>
  <si>
    <t>JOM 1023</t>
  </si>
  <si>
    <t>25700/2019</t>
  </si>
  <si>
    <t xml:space="preserve">
CONTRATAÇÃO DE EMPRESA PARA REGISTRO
DE PREÇOS DE SERVIÇOS DE LICENCIAMENTO, INSTALAÇÃO E MANUTENÇÃO DE
SOFTWARE COM TREINAMENTO E ASSESSORIA TÉCNICA PARA IMPLEMENTAÇÃO
DO PROCESSO CONSTRUTIVO BIM - LOTES 1, 2, 3 E 5
</t>
  </si>
  <si>
    <t>MAPDATA TECNOLOGIA INFORMATICA E COMERCIO
LTDA</t>
  </si>
  <si>
    <t>11279/2019</t>
  </si>
  <si>
    <t>MONTREBLANT CONSTRUTORA
EIRELI</t>
  </si>
  <si>
    <t>CONSTRUÇÃO DA PRAÇA ENTRE AS RUAS 08, 24 E 25 – COSTA VERDE - BARROCO</t>
  </si>
  <si>
    <t>26552/2018</t>
  </si>
  <si>
    <t>CONSTRUÇÃO DE PRAÇA NO BAIRRO DE BAMBUÍ</t>
  </si>
  <si>
    <t>RR CONSTRUÇÕES REFORMAS DE EDIFÍCIOS LTDA ME</t>
  </si>
  <si>
    <t>9042/2019</t>
  </si>
  <si>
    <t>CONTRATAÇÃO DE EMPRESA ESPECIALIZADA PARA AQUISIÇÃO
DE MAQUINÁRIOS, ASSESSÓRIOS E EQUIPAMENTOS</t>
  </si>
  <si>
    <t>DIAMOND PRODUTOS E SERVIÇOS</t>
  </si>
  <si>
    <t>JOM 1024</t>
  </si>
  <si>
    <t>358/2019</t>
  </si>
  <si>
    <t>CONCURSO</t>
  </si>
  <si>
    <t>ESTIMULAR A PARTICIPAÇÃO DE ARTISTAS PLÁSTICOS NA XXXI GINCANA NACIONAL DE PINTURA DE MARICÁ</t>
  </si>
  <si>
    <t>25089/2017</t>
  </si>
  <si>
    <t xml:space="preserve">AQUISIÇÃO DE MATERIAL DIDÁTICO PARA
UNIDADES ESCOLARES
</t>
  </si>
  <si>
    <t>R$
34.395,35</t>
  </si>
  <si>
    <t xml:space="preserve">
COMERCIAL SANTA RITA DE
CASSIA – EIRELI - ME
</t>
  </si>
  <si>
    <t xml:space="preserve">LIMA COMÉRCIO DE MATERIAIS
E SERVIÇOS LTDA EPP
</t>
  </si>
  <si>
    <t xml:space="preserve">DGL SERVIÇOS E NEGÓCIOS
COMERCIAIS EIRELI
</t>
  </si>
  <si>
    <t xml:space="preserve">YESHUA COMÉRCIO E SERVIÇOS DIAS
EIRELI – EPP
</t>
  </si>
  <si>
    <t xml:space="preserve">R$
3.229,20 </t>
  </si>
  <si>
    <t xml:space="preserve">REAL NUTRIÇÃO COMÉRCIO E SERVIÇOS EIRELI –
ME
</t>
  </si>
  <si>
    <t>FLUSCOP COMÉRCIO E SERVIÇOS DE EQUIPAMENTO EIRELI</t>
  </si>
  <si>
    <t>27866/2018</t>
  </si>
  <si>
    <t xml:space="preserve">CONTRATAÇÃO DE EMPRESA ESPECIALIZADA
NA ÁREA DE QUALIFICAÇÃO PROFISSIONAL NO SEGMENTO DE BELEZA E ESTÉTICA
</t>
  </si>
  <si>
    <t>TRANSFORMARE CURSO PROFISSIONALIZANTE
LTDA-ME</t>
  </si>
  <si>
    <t xml:space="preserve">CONTRATAÇÃO DE EMPRESA PARA REGISTRO
DE PREÇOS DE SERVIÇOS DE LICENCIAMENTO, INSTALAÇÃO E MANUTENÇÃO DE
SOFTWARE COM TREINAMENTO E ASSESSORIA TÉCNICA PARA IMPLEMENTAÇÃO
DO PROCESSO CONSTRUTIVO BIM, ADJUCANDO OS LOTES 1, 2, 3 E 5
</t>
  </si>
  <si>
    <t xml:space="preserve">MAPDATA TECNOLOGIA INFORMATICA E COMERCIO LTDA </t>
  </si>
  <si>
    <t xml:space="preserve">CONSTRUÇÃO DE GALPÃO DA SOMAR
NO BAIRRO CAXITO, NO MUNICÍPIO DE MARICÁ-RJ
</t>
  </si>
  <si>
    <t>SILGUI COMÉRCIO E SERVIÇOS EIRELI</t>
  </si>
  <si>
    <t>11133/2019</t>
  </si>
  <si>
    <t xml:space="preserve">EXECUÇÃO DO “LOTE 02 DO PROJETO MARICÁ
MAIS ESPORTE”
</t>
  </si>
  <si>
    <t>ONG CON-TATO CENTRO DE PESQUISAS E
DE AÇÕES SOCIAIS E CULTURAIS</t>
  </si>
  <si>
    <t xml:space="preserve">JOM 1025 </t>
  </si>
  <si>
    <t>11247/2019</t>
  </si>
  <si>
    <t>AQUISIÇÃO DE TOMÓGRAFO PARA HOSPITAL MUNICIPAL DR.
ERNESTO CHE GUEVARA</t>
  </si>
  <si>
    <t>CANON MEDICAL
SYSTEM DO BRASIL LTDA</t>
  </si>
  <si>
    <t>12155/2019</t>
  </si>
  <si>
    <t xml:space="preserve">REGISTRO DE PREÇOS PARA
O FORNECIMENTO DE GRELHA, RALO DE FERRO FUNDIDO E TAMPÃO ARTICULADO, - ITEM 1 
</t>
  </si>
  <si>
    <t>HIDROCARMO INDÚSTRIA DE FUNDIDOS LTDA</t>
  </si>
  <si>
    <t xml:space="preserve">REGISTRO DE PREÇOS PARA
O FORNECIMENTO DE GRELHA, RALO DE FERRO FUNDIDO E TAMPÃO ARTICULADO, - ITEM 2
</t>
  </si>
  <si>
    <t>KHALEESI DISTRIBUIDORA DE MATERIAIS DE FERRO FUNDIDO
EIRELI - EPP</t>
  </si>
  <si>
    <t xml:space="preserve">REGISTRO DE PREÇOS PARA
O FORNECIMENTO DE GRELHA, RALO DE FERRO FUNDIDO E TAMPÃO ARTICULADO, - ITENS 3, 4 E 5 
</t>
  </si>
  <si>
    <t>RB RIO COMÉRCIO DE PRODUTOS EIRELI - EPP</t>
  </si>
  <si>
    <t>21361/2019</t>
  </si>
  <si>
    <t xml:space="preserve">REGISTRO DE PREÇOS
PARA O FORNECIMENTO DE TAMPAS DE CONCRETO ARMADO PARA PV – ITENS 1 E 2.   
</t>
  </si>
  <si>
    <t>CAMARGO CASTRO TRANSPORTES E SERVIÇOS
LTDA</t>
  </si>
  <si>
    <t>1753/19</t>
  </si>
  <si>
    <t>AQUISIÇÃO DE SOM E
ACESSÓRIOS DE ACORDO COM AS ESPECIFICAÇÕES, QUANTIDADES
ESTIMADAS E CONDIÇÕES CONSTANTES NO TERMO
DE REFERÊNCIA</t>
  </si>
  <si>
    <t>BRASILSUPRI
EIRELI EPP</t>
  </si>
  <si>
    <t>JOM 1026</t>
  </si>
  <si>
    <t xml:space="preserve">R$
85.300,00 </t>
  </si>
  <si>
    <t>24019/2018</t>
  </si>
  <si>
    <t xml:space="preserve">CONSTRUÇÃO DE
PASSARELA SOBRE A RJ-106, ALTURA DO KM 16,5, NO 3º DISTRITO DO MUNICÍPIO DE MARICÁ-RJ 
</t>
  </si>
  <si>
    <t>PROCEC ENGENHARIA S.A.</t>
  </si>
  <si>
    <t>R$
2.064.407,05</t>
  </si>
  <si>
    <t>5546/2019</t>
  </si>
  <si>
    <t xml:space="preserve">CHAMAMENTO PÚBLICO </t>
  </si>
  <si>
    <t>PATAS DE OURO COMERCIO DE PRODUTOS VETERINÁRIOS
LTDA-ME</t>
  </si>
  <si>
    <t>REALIZAÇÃO DE PROCEDIMENTOS CIRÚRGICOS DE CASTRAÇÃO CANINA E FELINA NAS AÇÕES DO PROGRAMA MUNICIPAL DE CASTRAÇÃO ANIMAL</t>
  </si>
  <si>
    <t>JOM 1027</t>
  </si>
  <si>
    <t>10732/2019</t>
  </si>
  <si>
    <t xml:space="preserve">AQUISIÇÃO
DE MATERIAIS E EQUIPAMENTOS PARA HOSPITAL MUNICIPAL
CONDE MODESTO LEAL – INTENS 1, 2, 3, 4 E 5 REFERENTE AO LOTE 01
</t>
  </si>
  <si>
    <t>VICTER COMERCIAL LTDA
EPP</t>
  </si>
  <si>
    <t xml:space="preserve">AQUISIÇÃO DE MATERIAIS E EQUIPAMENTOS PARA HOSPITAL MUNICIPAL
CONDE MODESTO LEAL – ITENS 2, 3, 4, 5, 6, 8 E 9 REFERENTE
AO LOTE 2, ITENS 3, 4, 8 E 11 REFERENTE AO LOTE 3, E ITEM 7 REFERENTE AO
LOTE 4
</t>
  </si>
  <si>
    <t>ESCRITA
COMÉRCIO DE MÓVEIS EIRELI ME</t>
  </si>
  <si>
    <t>LLS COMÉRCIO E SERVIÇOS
EM EQUIPAMENTOS ELETRÔNICOS EIRELI ME</t>
  </si>
  <si>
    <t xml:space="preserve">AQUISIÇÃO DE MATERIAIS E EQUIPAMENTOS PARA HOSPITAL MUNICIPAL
CONDE MODESTO LEAL – ITENS 1 E 7 REFERENTE AO LOTE 2, ITENS 5, 6, 7, 9
E 10 REFERENTE AO LOTE 3 E 1 E 10 REFERENTE AO LOTE 4,
</t>
  </si>
  <si>
    <t>R$
271.045,00</t>
  </si>
  <si>
    <t>23885/2019</t>
  </si>
  <si>
    <t xml:space="preserve">CONTRATAÇÃO DE EMPRESA PARA AUTOMATIZAÇÃO DAS
PORTAS PRINCIPAIS DE ENTRADA DA SEDE DA AUTARQUIA MUNICIPAL DE SERVIÇOS DE OBRAS DE MARICÁ
</t>
  </si>
  <si>
    <t>PERFIL X CONSTRUTORA S.A,</t>
  </si>
  <si>
    <t>17987/2019</t>
  </si>
  <si>
    <t>JOM 1028</t>
  </si>
  <si>
    <t>14403/2019</t>
  </si>
  <si>
    <t>REGISTRO DE PREÇOS PARA O FORNECIMENTO DE FERRAGENS PARA MANUTENÇÃO DE MÁQUINAS E EQUIPAMENTOS - ITENS 06 e 08</t>
  </si>
  <si>
    <t>DIAMOND
COMÉRCIO DE MATERIAIS PARA CONSTRUÇÃO E SERVIÇOS EIRELI</t>
  </si>
  <si>
    <t>12367/2019</t>
  </si>
  <si>
    <t>FORNECIMENTO DE UNIFORMES DA SAMU</t>
  </si>
  <si>
    <t>LEONARDO
AUGUSTO BACKES CONFECÇOES DO VESTUARIO</t>
  </si>
  <si>
    <t>JOM 1029</t>
  </si>
  <si>
    <t>14542/2019</t>
  </si>
  <si>
    <t xml:space="preserve">CONTRATAÇÃO DE EMPRESA ESPECIALIZADA NO FORNECIMENTO
E CONFECÇÃO/EXECUÇÃO DE SERVIÇOS GRÁFICOS DIVERSOS
</t>
  </si>
  <si>
    <t>VALTEX DE NITERÓI COMÉRCIO E SERVIÇOS EIRELI</t>
  </si>
  <si>
    <t>A B 2 F COMÉRCIO E SERVIÇOS LTDA</t>
  </si>
  <si>
    <t>C.W.P COMÉRCIO E SERVIÇOS EIRELI ME</t>
  </si>
  <si>
    <t>R$
89.700,00</t>
  </si>
  <si>
    <t>7035/2019</t>
  </si>
  <si>
    <t xml:space="preserve">CONTRATAÇÃO DE EMPRESA ESPECIALIZADA EM PRESTAÇÃO DE
SERVIÇOS DE CONTABILIDADE
</t>
  </si>
  <si>
    <t>METROPOLE
SOLUÇÕES EMPRESARIAIS E GOVERNAMENTAIS EIRELI</t>
  </si>
  <si>
    <t>JOM 1030</t>
  </si>
  <si>
    <t>4430/2019</t>
  </si>
  <si>
    <t>CONTRATAÇÃO DE EMPRESA ESPECIALIZADA PARA
ALIMENTAR EM NÍVEL DE RECURSO UMA CARGA DE 525KVA,
DE FORMA A DAR CONTINUIDADE NO SISTEMA RADIAL ATUALMENTE
EM FUNCIONAMENTO, NAS DEPENDÊNCIAS DO AEROPORTO
MUNICIPAL DE MARICÁ</t>
  </si>
  <si>
    <t>ENGETRIX ENGENHARIA E SOLUÇÕES LTDA</t>
  </si>
  <si>
    <t>15116/2019</t>
  </si>
  <si>
    <t>CONTRATAÇÃO DE EMPRESA
ESPECIALIZADA EM LOCAÇÃO DE VARREDEIRA URBANA
AUTOPROPELIDA PARA LIMPEZA DOS HANGARES, PÁTIOS E
PISTA DO AEROPORTO MUNICIPAL DE MARICÁ</t>
  </si>
  <si>
    <t>THV SANEAMENTO EIRELI</t>
  </si>
  <si>
    <t>6000/2019</t>
  </si>
  <si>
    <t xml:space="preserve">CELEBRAÇÃO DE CONTRATO DE GESTÃO COM PESSOA JURÍDICA DE DIREITO PRIVADO
SEM FINS LUCRATIVOS, QUALIFICADA COMO ORGANIZAÇÃO SOCIAL PELO
MUNICÍPIO DE MARICÁ PARA ATUAR NO ÂMBITO DA SAÚDE, PARA GESTÃO,
GERENCIAMENTO, OPERACIONALIZAÇÃO E EXECUÇÃO DAS AÇÕES E SERVIÇOS
DE SAÚDE NA REDE DE ATENÇÃO BÁSICA
</t>
  </si>
  <si>
    <t xml:space="preserve">
ORGANIZAÇÃO SOCIAL
INSTITUTO GNOSIS
</t>
  </si>
  <si>
    <t xml:space="preserve">JOM ESP 253 </t>
  </si>
  <si>
    <t>15768/2019</t>
  </si>
  <si>
    <t>CONTRATAÇÃO
DE CONTAINER SANITÁRIO PARA EVENTOS</t>
  </si>
  <si>
    <t>SUNRISE EVENTOS TRANSPOSRTES E
LOCAÇÃO DE BANHEIROS QUIMICOS LTDA</t>
  </si>
  <si>
    <t>16438/2019</t>
  </si>
  <si>
    <t>FORNECIMENTO DE TERRA PRETA</t>
  </si>
  <si>
    <t>JOM 253</t>
  </si>
  <si>
    <t>27438/2019</t>
  </si>
  <si>
    <t xml:space="preserve">AQUISIÇÃO DE NOBREAKS INDIVIDUAIS
700VA
</t>
  </si>
  <si>
    <t>REALTEK COMÉRCIO E DISTRIBUIÇÃO
LTDA</t>
  </si>
  <si>
    <t xml:space="preserve">JOM ESP 254 </t>
  </si>
  <si>
    <t>14515/2019</t>
  </si>
  <si>
    <t>HADDAD
RENT A CAR LOCADORA LTDA</t>
  </si>
  <si>
    <t>LIBBEX SERVIÇOS E LOCAÇÕES LTDA</t>
  </si>
  <si>
    <t xml:space="preserve">JOM ESP 255 </t>
  </si>
  <si>
    <t>EMPRESA BRASILEIRA DE ENGENHARIA E
COMÉRCIO S.A</t>
  </si>
  <si>
    <t>J VITAL
SOARES LOCAÇÃO DE VEÍCULOS E TRANSPORTE</t>
  </si>
  <si>
    <t xml:space="preserve">CONTRATAÇÃO DE EMPRESA PARA REGISTRO
DE PREÇOS DE LOCAÇÃO DE SERVIÇOS DE VEÍCULOS, SEM MOTORISTA
E SEM COMBUSTÍVEL - VENCEDORA DO ITEM 4 
</t>
  </si>
  <si>
    <t xml:space="preserve">CONTRATAÇÃO DE EMPRESA PARA REGISTRO
DE PREÇOS DE LOCAÇÃO DE SERVIÇOS DE VEÍCULOS, SEM MOTORISTA
E SEM COMBUSTÍVEL. – VENCEDORA DOS ITENS 1 E 3 
</t>
  </si>
  <si>
    <t xml:space="preserve">CONTRATAÇÃO DE EMPRESA PARA REGISTRO
DE PREÇOS DE LOCAÇÃO DE SERVIÇOS DE VEÍCULOS, SEM MOTORISTA
E SEM COMBUSTÍVEL. – VENCEDORA DO ITEM 6 
</t>
  </si>
  <si>
    <t xml:space="preserve">CONTRATAÇÃO DE EMPRESA PARA REGISTRO
DE PREÇOS DE LOCAÇÃO DE SERVIÇOS DE VEÍCULOS, SEM MOTORISTA
E SEM COMBUSTÍVEL. – VENCEDORA DOS ITENS 2, 5, 8 e 9
</t>
  </si>
  <si>
    <t xml:space="preserve">CONTRATAÇÃO DE EMPRESA PARA REGISTRO
DE PREÇOS DE LOCAÇÃO DE SERVIÇOS DE VEÍCULOS, SEM MOTORISTA
E SEM COMBUSTÍVEL. –  VENCEDORA DO ITEM 7 
</t>
  </si>
  <si>
    <t>W O MAGALHÃES ME</t>
  </si>
  <si>
    <t xml:space="preserve">CONTRATAÇÃO DE EMPRESA PARA REGISTRO
DE PREÇOS DE LOCAÇÃO DE SERVIÇOS DE VEÍCULOS, SEM MOTORISTA
E SEM COMBUSTÍVEL. – VENCEDORA DO ITEM 7 
</t>
  </si>
  <si>
    <t>13558/2019</t>
  </si>
  <si>
    <t xml:space="preserve">CIDADE SUSTENTÁVEL </t>
  </si>
  <si>
    <t xml:space="preserve"> CENTRAL DE TRATAMENTO DE
RESÍDUOS ALCÂNTARA S.A;
</t>
  </si>
  <si>
    <t>JOM 1031</t>
  </si>
  <si>
    <t>CONTRATAÇÃO DE EMPRESA ESPECIALIZADA NA EXECUÇÃO DOS SERVIÇOS DE TRATAMENTO E DISPOSIÇÃO FINAL DOS RESÍDUOS SÓLIDOS URBANOS DO MUNICÍPIO DE MARICÁ,</t>
  </si>
  <si>
    <t>20434/2019</t>
  </si>
  <si>
    <t>ECONOMIA SOLIDÁRIA</t>
  </si>
  <si>
    <t xml:space="preserve"> ORGANIZAÇÃO ESPAÇO CIDADANIA
E OPORTUNIDADES SOCIAIS
</t>
  </si>
  <si>
    <t>R$
17.174.716,73</t>
  </si>
  <si>
    <t xml:space="preserve">CELEBRAÇÃO DE PARCERIA COM ORGANIZAÇÃO DA SOCIEDADE CIVIL - O.S.C. PARA DAR APOIO A ADMINISTRAÇÃO PÚBLICA MUNICIPAL NA COORDENAÇÃO E EXECUÇÃO DO PROGRAMA MUNICIPAL DE ECONOMIA POPULAR E SOLIDÁRIA, COMBATE À POBREZA E DESENVOLVIMENTO SUSTENTÁVEL, ATRAVÉS DA IMPLANTAÇÃO DE AÇÕES INTEGRADAS DE DESENVOLVIMENTO LOCAL E SUSTENTÁVEL, FORMAÇÃO DE EDUCADORES
POPULARES PARA ATUAREM EM OFICINAS DE FOMENTO À ECONOMIA POPULAR E SOLIDÁRIA E EMPREENDEDORISMO NA COMUNIDADE E PARA OS
ESTUDANTES DA REDE ESCOLAR ATENDIDOS PELO PROGRAMA MUMBUCA FUTURO. 
</t>
  </si>
  <si>
    <t>28767/2019</t>
  </si>
  <si>
    <t>REGISTRO DE PREÇOS PARA O FORNECIMENTO DE PISO TÁTIL</t>
  </si>
  <si>
    <t>G- RIO COMÉRCIO E SERVIÇOS EIRELI EPP</t>
  </si>
  <si>
    <t>29698/2019</t>
  </si>
  <si>
    <t>AQUISIÇÃO PARCELADA DE COMBUSTÍVEIS</t>
  </si>
  <si>
    <t>IPIRANGA PRODUTOS DE PETRÓLEO S.A</t>
  </si>
  <si>
    <t>JOM 1032</t>
  </si>
  <si>
    <t>AQUISIÇÃO DE GÊNEROS ALIMENTÍCIOS PARA O PROGRAMA DE ALIMENTAÇÃO ESCOLAR</t>
  </si>
  <si>
    <t>EMPRESA COMERCIAL MILANO BRASIL LTDA</t>
  </si>
  <si>
    <t>21065/2018</t>
  </si>
  <si>
    <t xml:space="preserve">CONTRATAÇÃO DE EMPRESA ESPECIALIZADA EM PRESTAÇÃO
DE SERVIÇO DE PORTARIA
</t>
  </si>
  <si>
    <t>DIAMOND COMÉRCIO
DE MATERIAIS PARA CONSTRUÇÃO E SERVIÇOS EIRELI CNPJ:</t>
  </si>
  <si>
    <t>14.636/2017</t>
  </si>
  <si>
    <t>PROCESSO SELETIVO</t>
  </si>
  <si>
    <t>PERMISSÃO
PARA A EXECUÇÃO DO SERVIÇO DE TRANSPORTE
COLETIVO COMPLEMENTAR DE PASSAGEIROS DO
MUNICÍPIO DE MARICÁ, POR VEÍCULO ESPÉCIE/TIPO
– MICROÔNIBUS CATEGORIA M2</t>
  </si>
  <si>
    <t xml:space="preserve">JOM ESP 256 </t>
  </si>
  <si>
    <t>SR. FABIO AUGUSTO DA ROSA SILVA – INSCRIÇÃO Nº1077</t>
  </si>
  <si>
    <t xml:space="preserve"> SR. LUIZ CARLOS MURO – INSCRIÇÃO Nº1009</t>
  </si>
  <si>
    <t>SR. EDUARDO LIMA ACUNA CES – INSCRIÇÃO Nº1076.</t>
  </si>
  <si>
    <t>SR. IVO PINA JUNIOR – INSCRIÇÃO Nº1041</t>
  </si>
  <si>
    <t>SR. MARCELO DA SILVA COSTA – INSCRIÇÃO Nº1061</t>
  </si>
  <si>
    <t>SR. ALEXANDER SOARES DE VELASCO – INSCRIÇÃO Nº1048</t>
  </si>
  <si>
    <t>SRA. CHEYLA DOS SANTOS CARVALHO – INSCRIÇÃO Nº1026</t>
  </si>
  <si>
    <t>SR. VINICIUS ROBERTO COUTINHO SILVA – INSCRIÇÃO Nº1086</t>
  </si>
  <si>
    <t>TRANSPORTE
COLETIVO COMPLEMENTAR DE PASSAGEIROS DO
MUNICÍPIO DE MARICÁ, POR VEÍCULO ESPÉCIE/TIPO
– MICROÔNIBUS CATEGORIA M2,</t>
  </si>
  <si>
    <t>SR. JOSE CELSO AZEREDO DA COSTA PEREIRA – INSCRIÇÃO Nº1078.</t>
  </si>
  <si>
    <t>SR. ANDRE LUIZ BARBOSA PEREIRA – INSCRIÇÃO Nº1051.</t>
  </si>
  <si>
    <t>SR. MARCUS VINICIUS GAUTE PERES – INSCRIÇÃO Nº 1058.</t>
  </si>
  <si>
    <t>SR. FRANCISCO CARLOS PINHEIRO  - INSCRIÇÃO Nº 1015.</t>
  </si>
  <si>
    <t xml:space="preserve"> SR. LUIS FREDERICO BERNABE – INSCRIÇÃO Nº1056.</t>
  </si>
  <si>
    <t>SR. JORGE LUIZ PEREIRA JUNIOR – INSCRIÇÃO Nº1060.</t>
  </si>
  <si>
    <t xml:space="preserve"> SR. RUY SERGIO CASTRO DE CARVALHO – INSCRIÇÃO Nº1063.</t>
  </si>
  <si>
    <t xml:space="preserve"> SRA. EVANE MARIA DE CARVALHO VIANNA – INSCRIÇÃO Nº1013.</t>
  </si>
  <si>
    <t>SR, ERNESTO AUGUSTO DUARTE GASPAR – INSCRIÇÃO Nº1007.</t>
  </si>
  <si>
    <t>SR. SILVIO MOREIRA LOBO – INSCRIÇÃO Nº1022.</t>
  </si>
  <si>
    <t>SR. ULISSES MAGALHÃES – INSCRIÇÃO Nº1046.</t>
  </si>
  <si>
    <t>SRA. VERA LUCIA PALADINO BRAGANÇA ALVES – INSCRIÇÃO Nº1021.</t>
  </si>
  <si>
    <t>SR. GILBERTO BELLOT DE ALMEIDA – INSCRIÇÃO Nº1096.</t>
  </si>
  <si>
    <t>SR. ALEXSANDER DE VASCONCELLOS ARAÚJO – INSCRIÇÃO Nº1043.</t>
  </si>
  <si>
    <t>SR. ZANDER RIBEIRO MORAES – INSCRIÇÃO Nº1035.</t>
  </si>
  <si>
    <t xml:space="preserve"> SR. LEVI RIBEIRO DE SOUZA – INSCRIÇÃO Nº1092.</t>
  </si>
  <si>
    <t>SR. MARCELO RODRIGUES VIANNA – INSCRIÇÃO Nº1066.</t>
  </si>
  <si>
    <t>SR. MAURÍCIO PACHECO FERNANDES – INSCRIÇÃO Nº1068.</t>
  </si>
  <si>
    <t xml:space="preserve"> SR. WALMYR SOUZA LIMA – INSCRIÇÃO Nº1074.</t>
  </si>
  <si>
    <t>SR. LEONARDO DIAS DE SOUZA –  INSCRIÇÃO Nº1014.</t>
  </si>
  <si>
    <t>SR. JOÃO LUIS BOPP DE SOUZA – INSCRIÇÃO Nº1093.</t>
  </si>
  <si>
    <t>PERMISSÃO
PARA A EXECUÇÃO DO SERVIÇO DE TRANSPORTE
COLETIVO COMPLEMENTAR DE PASSAGEIROS DO
MUNICÍPIO DE MARICÁ, POR VEÍCULO ESPÉCIE/TIPO
– MICROÔNIBUS CATEGORIA M2,</t>
  </si>
  <si>
    <t>SR. ALEXSANDER ESCALDA MORAIS – INSCRIÇÃO Nº1044.</t>
  </si>
  <si>
    <t xml:space="preserve"> SR. CELSO PORTUGALGONÇALVES – INSCRIÇÃO Nº1001.</t>
  </si>
  <si>
    <t>SR. JORGE LUIZ DE ARAGÃO GONÇALVES – INSCRIÇÃO Nº1084.</t>
  </si>
  <si>
    <t>SR. RICARDO CEZAR DE OLIVEIRA SANT’ANNA –  INSCRIÇÃO Nº1016.</t>
  </si>
  <si>
    <t>SR. ANTONIO SANTOS DE OLIVEIRA – INSCRIÇÃO Nº1037.</t>
  </si>
  <si>
    <t>SR. MARCIO VERLINK PINHEIRO – INSCRIÇÃO Nº1006.</t>
  </si>
  <si>
    <t>SR. NILO PERIN FILHO – INSCRIÇÃO Nº1031.</t>
  </si>
  <si>
    <t>SR. RAFAEL GOMES PINHEIRO – INSCRIÇÃO Nº1032.</t>
  </si>
  <si>
    <t>SR. BRUNO MARINS DA ROCHA – INSCRIÇÃO Nº1039.</t>
  </si>
  <si>
    <t xml:space="preserve"> SR. RODRIGO DA SILVA MACHADO – INSCRIÇÃO Nº1057.</t>
  </si>
  <si>
    <t>SR. NILSON MEDEIROS VIEIRA – INSCRIÇÃO Nº1008.</t>
  </si>
  <si>
    <t xml:space="preserve"> SR. NATANAEL FREITAS DE ANDRADE – INSCRIÇÃO Nº1005.</t>
  </si>
  <si>
    <t>SR. JUAREZ DA COSTA BARRETO – INSCRIÇÃO Nº1036.</t>
  </si>
  <si>
    <t xml:space="preserve">SR. CASSIO DOS SANTOS ALBERIS – INSCRIÇÃO Nº1029. </t>
  </si>
  <si>
    <t>SR. VANDERLEI JOSÉ LOURENÇO ALBERIS – INSCRIÇÃO Nº1028.</t>
  </si>
  <si>
    <t>SR. LEONARDO RIBEIRO DE ANDRADE – INSCRIÇÃO Nº1025.</t>
  </si>
  <si>
    <t>SR. ANTONIO BORDONHOS TEIXEIRA – INSCRIÇÃO Nº1081.</t>
  </si>
  <si>
    <t xml:space="preserve"> SR. THIAGO GOMES DE LIMA – INSCRIÇÃO Nº1020.</t>
  </si>
  <si>
    <t>SR. EDILSON MACHADO DA MATA – INSCRIÇÃO Nº1055.</t>
  </si>
  <si>
    <t>SR. THIAGO SANT’ANNA DA SILVA DE CARVALHO – INSCRIÇÃO Nº1024.</t>
  </si>
  <si>
    <t>SR. LENALDO GOMES JUNIOR – INSCRIÇÃO Nº1019.</t>
  </si>
  <si>
    <t>SR. ALEXANDRE FRANCISCO DE MORAES – INSCRIÇÃO Nº1097.</t>
  </si>
  <si>
    <t>SR. THIAGO BRAZIL LOPES – INSCRIÇÃO Nº1079.</t>
  </si>
  <si>
    <t>SR. MARCELO FREITAS VIEIRA – INSCRIÇÃO Nº1023.</t>
  </si>
  <si>
    <t>SR. LEANDRO AZEVEDO DOS SANTOS FIGUEIREDO – INSCRIÇÃO Nº1082.</t>
  </si>
  <si>
    <t>SR. LUIZ CARLOS ALVES DE AZEVEDO – INSCRIÇÃO Nº1027.</t>
  </si>
  <si>
    <t>SR. PABLO EDUARDO DA SILVA MARQUES – INSCRIÇÃO Nº1073.</t>
  </si>
  <si>
    <t>SR. MARCOS AURELIO GONÇALVES DE SOUZA – INSCRIÇÃO Nº1071.</t>
  </si>
  <si>
    <t>SR. ALESSANDRO AURELIO AVELINO – INSCRIÇÃO Nº1072.</t>
  </si>
  <si>
    <t>SR. FABIANO OLIVEIRA RODRIGUES – INSCRIÇÃO Nº1070.</t>
  </si>
  <si>
    <t>SR. MARCUS VINICIUS SIQUEIRA DA COSTA – INSCRIÇÃO Nº1087.</t>
  </si>
  <si>
    <t>SR. LUIZ LAFAIETE DA ROSA SILVA JUNIOR – INSCRIÇÃO Nº1059.</t>
  </si>
  <si>
    <t>SR. JULIO CESAR DE PONTES LIMA – INSCRIÇÃO Nº1088.</t>
  </si>
  <si>
    <t>SR. PAULO ROBERT MARIATH GOMES – INSCRIÇÃO Nº1064.</t>
  </si>
  <si>
    <t>SR. REINALDO MACHADO DA ROCHA – INSCRIÇÃO Nº1040.</t>
  </si>
  <si>
    <t>SR. ROMILDA PEREIRA DA SILVA – INSCRIÇÃO Nº1057.</t>
  </si>
  <si>
    <t>SR. PAULO ROBERTO DE LIMA – INSCRIÇÃO Nº1038</t>
  </si>
  <si>
    <t>SR. VICTOR NASCIMENTO BORGATTI –  INSCRIÇÃO Nº1090.</t>
  </si>
  <si>
    <t>SR. MAYCON DOS SANTOS TORRES – INSCRIÇÃO Nº1091.</t>
  </si>
  <si>
    <t>SR. MARCELO ARAUJO DA SILVA – INSCRIÇÃO Nº1018</t>
  </si>
  <si>
    <t>21063/2018</t>
  </si>
  <si>
    <t xml:space="preserve">CONTRATAÇÃO DE EMPRESA ESPECIALIZADA EM PRESTAÇÃO
DE SERVIÇO DE LIMPEZA, CONSERVAÇÃO E HIGIENIZAÇÃO COM FORNECIMENTO
DE MÃO DE OBRA, TODOS OS MATERIAIS, EQUIPAMENTOS E FERRAMENTAS NECESSÁRIOS,
PARA ATENDER ÀS NECESSIDADES DA SECRETARIA DE EDUCAÇÃO
</t>
  </si>
  <si>
    <t>R$
9.419.732,52</t>
  </si>
  <si>
    <t>GENERAL CONTRACTOR CONSTRUTORA EIRELI</t>
  </si>
  <si>
    <t>JOM 1033</t>
  </si>
  <si>
    <t>5572/2019</t>
  </si>
  <si>
    <t>AQUISIÇÃO DE PNEUS PARA FROTA</t>
  </si>
  <si>
    <t>R$
199.080,00</t>
  </si>
  <si>
    <t>TOVA COMERCIO DE PNEUS LTDA</t>
  </si>
  <si>
    <t>BRASILSUPRI EIRELI</t>
  </si>
  <si>
    <t>26005/2019</t>
  </si>
  <si>
    <t>AQUISIÇÃO
DE MEIO-FIO E PISO INTERTRAVADO</t>
  </si>
  <si>
    <t>GEO AMBIENTAL EMPREENDIMENTOS
LTDA</t>
  </si>
  <si>
    <t>10325/2018</t>
  </si>
  <si>
    <t>CONTRATAÇÃO DE EMPRESA ESPECIALIZADA PARA CONSTRUÇÃO
DA PRAÇA E REVITALIZAÇAO DO CENTRO COMUNITÁRIO DO MUTIRÃO, NO BAIRRO SÃO
JOSE DO IMBASSAÍ, 1° DISTRITO DO MUNICÍPIO DE MARICÁ-RJ,</t>
  </si>
  <si>
    <t>PRODIGY CONSTRUTORA E PARTICIPAÇÕES LTDA</t>
  </si>
  <si>
    <t>22119/2019</t>
  </si>
  <si>
    <t>NOVO HORIZONTE
JACAREPAGUÁ IMPORTAÇÃO E EXPORTAÇÃO LTDA</t>
  </si>
  <si>
    <t>20625/2019</t>
  </si>
  <si>
    <t xml:space="preserve">EXECUÇÃO DA IMPLANTAÇÃO DE 04 CAMPOS
DE FUTEBOL NO MUNICÍPIO DE MARICÁ/RJ
</t>
  </si>
  <si>
    <t>DAFLA CONSTRUÇÃO SERVIÇOS E GERENCIAMENTO LTDA</t>
  </si>
  <si>
    <t>JOM 1034</t>
  </si>
  <si>
    <t>25661/2019</t>
  </si>
  <si>
    <t>2837/2018</t>
  </si>
  <si>
    <t>AQUISIÇÃO DE FOCO CIRURGICO</t>
  </si>
  <si>
    <t>SERCON INDÚSTRIA E COMÉRCIO DE APARELHOS MÉDICOS E
HOSPITALARES LTDA</t>
  </si>
  <si>
    <t>5799/2019.</t>
  </si>
  <si>
    <t xml:space="preserve">REGISTRO DE PREÇOS PARA CONTRATAÇÃO DE EMPRESA ESPECIALIZADA NO SERVIÇO DE
ATENDIMENTO MÉDICO E DE REMOÇÃO PARA GRANDES EVENTOS NO MUNICÍPIO DE MARICÁ
</t>
  </si>
  <si>
    <t>LEFE EMERGÊNCIAS MÉDICA LTDA</t>
  </si>
  <si>
    <t>16005/2019</t>
  </si>
  <si>
    <t>EXECUÇÃO DE SERVIÇOS DE PAVIMENTAÇÃO E DRENAGEM NO LOTEAMENTO OUROMAR, AVENIDA 2 E RUAS ADJACENTES, NO BAIRRO SÃO JOSÉ DO IMBASSAÍ, 1º DISTRITO DO MUNICÍPIO DE MARICÁ</t>
  </si>
  <si>
    <t>COFRANZA CONSTRUTORA LTDA</t>
  </si>
  <si>
    <t>18855/2019</t>
  </si>
  <si>
    <t>PRESTAÇÃO DE SERVIÇO DE GESTÃO PATRIMONIAL: LEVANTAMENTO DE BENS MÓVEIS E IMÓVEIS, INVENTÁRIO DE BENS E OUTROS SERVIÇOS CORRELATOS</t>
  </si>
  <si>
    <t>ASSET PATRIMONIAL E INFORMÁTICA LTDA - EPP</t>
  </si>
  <si>
    <t>JOM 1035</t>
  </si>
  <si>
    <t>R$
491.916,25</t>
  </si>
  <si>
    <t xml:space="preserve">CONTRATAÇÃO DE EMPRESA ESPECIALIZADA EM PRESTAÇÃO DE SERVIÇO DE LOCAÇÃO DE MÓDULOS (DO TIPO HABITACIONAL) DESTINADOS A ABRIGAR UNIDADES ESCOLARES E ADMINISTRATIVAS, TAIS
COMO SALA DE AULA, SALA DE PROFESSORES, COZINHA, REFEITÓRIO, ALMOXARIFADO E BANHEIROS E ESCOLA COMPLETA PARA ATENDER ÀS NECESSIDADES DA SECRETARIA DE EDUCAÇÃO
</t>
  </si>
  <si>
    <t>24274/2019</t>
  </si>
  <si>
    <t>ESTUDO DE ANÁLISE DO POTENCIAL
ENERGÉTICO PARA A GERAÇÃO DE ENERGIA SOLAR,
EÓLICA, BIOMASSA, BIOGÁS, ÓLEO E GÁS NATURAL, NAS UNIDADES CONSUMIDORAS DA PREFEITURA E DE ILUMINAÇÃO PÚBLICA DO MUNICÍPIO DE MARICÁ</t>
  </si>
  <si>
    <t>ECOFUZION SOLUÇÕES E TECNOLOGIA LTDA
EPP</t>
  </si>
  <si>
    <t>8080/2019</t>
  </si>
  <si>
    <t>REGISTRO DE PREÇO PARA LOCAÇÃO DE
SOFTWARES E EQUIPAMENTOS</t>
  </si>
  <si>
    <t>POSITIVO TECNOLOGIA S/A</t>
  </si>
  <si>
    <t>12000/2019</t>
  </si>
  <si>
    <t>CONSTRUTORA TERRA SOL LTDA</t>
  </si>
  <si>
    <t xml:space="preserve">CONTRATAÇÃO DE EMPRESA DE ENGENHARIA OU ARQUITETURA PARA PRESTAÇÃO DE SERVIÇOS TÉCNICOS DE ENGENHARIA E/OU ARQUITETURA, SONDAGENS, LEVANTAMENTOS TOPOGRÁFICOS, ELABORAÇÃO DE PROJETOS EXECUTIVOS COMPLEMENTARES, MEMORIAIS DESCRITIVOS PARA CONSTRUÇÃO DE NOVOS EDIFÍCIOS E AMPLIAÇÃO E REFORMA DO SÍTIO AEROPORTUÁRIO DO MUNICÍPIO DE MARICÁ - LOTE A
</t>
  </si>
  <si>
    <t>CONSTRUTORA TERA LTDA</t>
  </si>
  <si>
    <t xml:space="preserve">CONTRATAÇÃO DE EMPRESA DE ENGENHARIA OU ARQUITETURA PARA PRESTAÇÃO DE SERVIÇOS TÉCNICOS DE ENGENHARIA E/OU ARQUITETURA, SONDAGENS, LEVANTAMENTOS TOPOGRÁFICOS, ELABORAÇÃO DE PROJETOS EXECUTIVOS COMPLEMENTARES, MEMORIAIS DESCRITIVOS PARA CONSTRUÇÃO DE NOVOS EDIFÍCIOS E AMPLIAÇÃO E REFORMA
DO SÍTIO AEROPORTUÁRIO DO MUNICÍPIO DE MARICÁ - LOTES C, D e F.
</t>
  </si>
  <si>
    <t>19193/2018</t>
  </si>
  <si>
    <t xml:space="preserve">CONSTRUÇÃO DE PONTE SOBRE O CANAL DA COSTA, NA RUA 70, NO BAIRRO JARDIM
ATLÂNTICO, 4º DISTRITO DO MUNICÍPIO DE MARICÁ
</t>
  </si>
  <si>
    <t xml:space="preserve">JOM ESP 258 </t>
  </si>
  <si>
    <t>20703/2018</t>
  </si>
  <si>
    <t>INTERNEXA BRASIL OPERADORA DE
TELECOMUNICAÇÕES S.A</t>
  </si>
  <si>
    <t>13431/2019</t>
  </si>
  <si>
    <t>URBANIZAÇÃO DA ORLA DE PONTA NEGRA E CONSTRUÇÃO DE SEIS QUIOSQUE, 2º DISTRITO DO MUNICÍPIO DE MARICÁ</t>
  </si>
  <si>
    <t>OMEGA CONSTRUTORA E SERVIÇOS LTDA</t>
  </si>
  <si>
    <t>JOM 1037</t>
  </si>
  <si>
    <t>24903/2019</t>
  </si>
  <si>
    <t xml:space="preserve">AQUISIÇÃO DE UNIFORME ESCOLAR E TÊNIS ESCOLAR
PARA ALUNOS DA REDE MUNICIPAL DE ENSINO DE MARICÁ. LOTE 1 </t>
  </si>
  <si>
    <t>JOM 1038</t>
  </si>
  <si>
    <t>PETRONILHA COMÉRCIO DE MATERIAIS DE SEGURANÇA E SERVIÇOS DE FACÇÃO DE ROUPAS PROFISSIONAIS LTDA - ME</t>
  </si>
  <si>
    <t>FLARE COMÉRCIO VAREJO E ATACADO
EIRELLI</t>
  </si>
  <si>
    <t>27030/2019</t>
  </si>
  <si>
    <t>ORGANIZAÇÃO INSTITUTO DE PSICOLOGIA CLÍNICA EDUCACIONAL E PROFISSIONAL - IPCEP</t>
  </si>
  <si>
    <t>R$
3.511.707,08</t>
  </si>
  <si>
    <t>JOM 1039</t>
  </si>
  <si>
    <t xml:space="preserve">VISANDO CELEBRAÇÃO DE PARCERIA COM
ORGANIZAÇÃO DA SOCIEDADE CIVIL - O.S.C. PARA EXECUÇÃO DE SERVIÇO DE ACOLHIMENTO INSTITUCIONAL PARA CRIANÇAS E ADOLESCENTES, NA FAIXA ETÁRIA DE 0 A 18 ANOS INCOMPLETOS, EM 2 (DUAS) UNIDADES DA REDE MUNICIPAL DE PROTEÇÃO ASSISTENCIAL, TIPIFICADO COMO CASA-LAR, SENDO 10 (DEZ) VAGAS EM UNIDADE PARA CRIANÇAS DE 0 A 12 ANOS INCOMPLETOS E 10 (DEZ) VAGAS EM UNIDADE PARA ADOLESCENTES DE 12 ANOS COMPLETOS
A 18 ANOS INCOMPLETOS, EM CONFORMIDADE COM A POLÍTICA DE PROTEÇÃO SOCIAL ESPECIAL DE ALTA COMPLEXIDADE DO SISTEMA ÚNICO DE ASSISTÊNCIA SOCIAL - SUAS, NO MUNICÍPIO DE MARICÁ
</t>
  </si>
  <si>
    <t>9194/2019</t>
  </si>
  <si>
    <t>PETRONILHA COMERCIO DE MATERIAIS
DE SEGURANÇA E SERVIÇOS DE FACÇÃO DE ROUPAS PROFISSIONAIS LTDA</t>
  </si>
  <si>
    <t>AQUISIÇÃO DE CAMISAS PARA EVENTOS DA SECRETARIA DE EDUCAÇÃO DO MUNICÍPIO DE MARICÁ</t>
  </si>
  <si>
    <t>26321/2019</t>
  </si>
  <si>
    <t xml:space="preserve">CONTRATAÇÃO DE EMPRESA ESPECIALIZADA NO FORNECIMENTO DE GÁS
ACONDICIONADO EM BOTIJÕES DE 13 KG E 45 KG, PARA ATENDER A DEMANDA
DA SECRETARIA DE EDUCAÇÃO DO MUNICÍPIO DE MARICÁ
</t>
  </si>
  <si>
    <t>R$
740.079,70</t>
  </si>
  <si>
    <t>P.S.T GAZ COMERCIO E TRANSPORTE
LTDA EPP</t>
  </si>
  <si>
    <t>25625/2017</t>
  </si>
  <si>
    <t>CONTRATAÇÃO DE LOCAÇÃO DE SISTEMAS DE MODERNIZAÇÃO TRIBUTÁRIA, NA MODALIDADE DE CESSÃO DO DIREITO DE USO DE SOFTWARE, ESPECIALMENTE QUE APRESENTEM MÓDULOS DE FISCALIZAÇÃO ELETRÔNICA E DE DOMICÍLIO ELETRÔNICO ENTRE O SUJEITO PASSIVO DA OBRIGAÇÃO
TRIBUTÁRIA E A PREFEITURA</t>
  </si>
  <si>
    <t>INTITUTO BRASILEIRO DE PESQUISAS E DESENVOLVIMENTO
INSTITUCIONAL</t>
  </si>
  <si>
    <t>15114/2019</t>
  </si>
  <si>
    <t>CONTRATAÇÃO DE SERVIÇO DE CONSULTORIA AMBIENTAL NA ÁREA DE GERENCIAMENTO
DE RESÍDUOS PARA AEROPORTO MUNICIPAL DE
MARICÁ – SBMI</t>
  </si>
  <si>
    <t>TERRA NOVA ESCRITÓRIO DE PROJETOS SOCIAIS E AMBIENTAIS LTDA</t>
  </si>
  <si>
    <t>15978/2019</t>
  </si>
  <si>
    <t>CONTRAÇÃO DE EMPRESA ESPECIALIZADA NO FORNECIMENTO DE MATERIAL IMPRESSO EM FORMA DE FOLDER PARA DISTRIBUIÇÃO EM LARGA ESCALA</t>
  </si>
  <si>
    <t>MARC PRINT GRÁFICA E EDITORA LTDA</t>
  </si>
  <si>
    <t>8884/2019</t>
  </si>
  <si>
    <t>AQUISIÇÃO DE MATERIAL COLETOR ADJUVANTE PARA PACIENTES EM TRATAMENTO NO NUCLEO DE OSTOMIZADOS</t>
  </si>
  <si>
    <t>ZELO COMERCIO E DISTIBUIDORA DE PRODUTOS HOSPITALARES LTDA</t>
  </si>
  <si>
    <t>R$
172.311,80</t>
  </si>
  <si>
    <t>EMPROMED MATERIAL HOSPITALAR LTDA-ME-</t>
  </si>
  <si>
    <t>JOM 1040</t>
  </si>
  <si>
    <t>6478/2020</t>
  </si>
  <si>
    <t xml:space="preserve">CREDENCIAMENTO DE EMPRESA PARA PRESTAÇÃO
DE SERVIÇO DE ASSISTÊNCIA A SAÚDE NA ÁREA DE LABORATÓRIO DE ANÁLISES CLÍNICAS
</t>
  </si>
  <si>
    <t>CIÊNCIA E VIDA LABORATÓRIO DE ANÁLISES
CLINICAS EIRELI</t>
  </si>
  <si>
    <t xml:space="preserve">JOM 1040 </t>
  </si>
  <si>
    <t>EMPROMED MATERIAL HOSPITALAR LTDA-ME</t>
  </si>
  <si>
    <t>JOM 1041</t>
  </si>
  <si>
    <t>20960/2019</t>
  </si>
  <si>
    <t>CONTRATAÇÃO DE EMPRESA PRESTADORA DE SERVIÇOS ESPECIALIZADOS PARA DESENVOLVER AS ATIVIDADES DE MANUTENÇÃO PREVENTIVA E CORRETIVA NOS EQUIPAMENTOS E SISTEMAS DO SISTEMA DE CONTROLE DO ESPAÇO AÉREO (SISCEAB) INSTALADOS NA ESTAÇÃO PRESTADORA DE SERVIÇOS DE TELECOMUNICAÇÕES E DE TRÁFEGO AÉREO (EPTA) CATEGORIA “A” DO AEROPORTO MUNICIPAL DE MARICÁ – RJ</t>
  </si>
  <si>
    <t>EMPRESA AMD ESTAÇÕES DE TELECOMUNICAÇÕES E DE TRÁFEGO AÉREO LTDA</t>
  </si>
  <si>
    <t>21527/2019</t>
  </si>
  <si>
    <t>A&amp;I COMÉRCIO LTDA</t>
  </si>
  <si>
    <t xml:space="preserve">R$
18.460,00 </t>
  </si>
  <si>
    <t>CM SERVIÇOS
E LOCAÇÕES EIRELI EPP</t>
  </si>
  <si>
    <t xml:space="preserve">CONTRATAÇÃO DE EMPRESA PARA REGISTRO DE PREÇOS PARA AQUISIÇÃO DE ELETRODOMÉSTICOS E ELETRÔNICOS. ITEM 13 </t>
  </si>
  <si>
    <t>DELTA EETROMÓVEIS EIRELI</t>
  </si>
  <si>
    <t>LLS COMERCIO E SERVIÇOS EM EQUIPAMENTOS
ELETRONICOS EIRELI-ME</t>
  </si>
  <si>
    <t xml:space="preserve">CONTRATAÇÃO DE EMPRESA PARA REGISTRO DE PREÇOS PARA AQUISIÇÃO DE ELETRODOMÉSTICOS E ELETRÔNICOS. ITEM 10 </t>
  </si>
  <si>
    <t>VALTEX DE NITERÓI COMERCIO E SWRVIÇO LTDA</t>
  </si>
  <si>
    <t>CONTRATAÇÃO DE EMPRESA PARA REGISTRO DE PREÇOS PARA AQUISIÇÃO DE ELETRODOMÉSTICOS E ELETRÔNICOS. ITEM 11</t>
  </si>
  <si>
    <t>R$
7.052,00</t>
  </si>
  <si>
    <t>HUNETEC COMERCIO
E SERVIÇOS EIRELI-EPP</t>
  </si>
  <si>
    <t xml:space="preserve">CONTRATAÇÃO DE EMPRESA PARA REGISTRO DE PREÇOS PARA AQUISIÇÃO DE ELETRODOMÉSTICOS E ELETRÔNICOS. ITENS 6 E 8 </t>
  </si>
  <si>
    <t>CONTRATAÇÃO DE EMPRESA PARA REGISTRO DE PREÇOS PARA AQUISIÇÃO DE ELETRODOMÉSTICOS E ELETRÔNICOS. ITENS 01, 02, 03, 04, 05, 07 E14</t>
  </si>
  <si>
    <t>CONTRATAÇÃO DE EMPRESA PARA REGISTRO DE PREÇOS PARA AQUISIÇÃO DE ELETRODOMÉSTICOS E ELETRÔNICOS. ITENS 9 E 12</t>
  </si>
  <si>
    <t>27910/2019</t>
  </si>
  <si>
    <t xml:space="preserve">REGISTRO DE PREÇOS PARA O FORNECIMENTO DE PLACAS DE GESSO E INSUMOS PARA CONSTRUÇÃO DE UBS (UNIDADE BÁSICA DE SAÚDE). ITEM 1 </t>
  </si>
  <si>
    <t>LL GASPAR CONSTRUÇÕES E REFORMAS LTDA ME</t>
  </si>
  <si>
    <t>REGISTRO DE PREÇOS PARA O FORNECIMENTO DE PLACAS DE GESSO E INSUMOS PARA CONSTRUÇÃO DE UBS (UNIDADE BÁSICA DE SAÚDE). ITENS 05 E 12</t>
  </si>
  <si>
    <t>28765/2019</t>
  </si>
  <si>
    <t>REGISTRO DE PREÇOS PARA O FORNECIMENTO DE GERADORES</t>
  </si>
  <si>
    <t>CWP COMÉRCIO E SERVIÇO EIRELI-ME</t>
  </si>
  <si>
    <t>16622/2019</t>
  </si>
  <si>
    <t>HUNETEC COMERCIO E SERVIÇOS EIRELI</t>
  </si>
  <si>
    <t>JOM 1042</t>
  </si>
  <si>
    <t>DIGRAPEL
DISTRIBUIDORA DE PAPEL E GRAFICA LTDA</t>
  </si>
  <si>
    <t>MARC PRINT GRAFICA E EDITORA LTDA</t>
  </si>
  <si>
    <t>GRAFICA IGUAÇU LTDA</t>
  </si>
  <si>
    <t xml:space="preserve">REGISTRO DE PREÇOS PARA CONTRATAÇÃO DE EMPRESA ESPECIALIZADA
NO FORNECIMENTO (AQUISIÇÃO) DE MATERIAL GRÁFICO - ITEM 13
</t>
  </si>
  <si>
    <t>DIAMOND COMERCIO DE MATERIAIS PARA CONSTRUÇÃO
E SERVIÇOS EIRELI</t>
  </si>
  <si>
    <t>19675/2018</t>
  </si>
  <si>
    <t xml:space="preserve">EXECUÇÃO DA REFORMA E MANUTENÇÃO EM 06 (SEIS) CAMPOS DE FUTEBOL DE VÁRZEA LOCALIZADOS EM ÁREA PÚBLICA NO MUNICÍPIO DE MARICÁ/RJ
</t>
  </si>
  <si>
    <t>V DE O RIBEIRO JARDINAGEM – ME -</t>
  </si>
  <si>
    <t>JOM 1043</t>
  </si>
  <si>
    <t>18109/2019</t>
  </si>
  <si>
    <t>PRESTAÇÃO DE SERVIÇOS DE ASSISTÊNCIA DOMICILIAR – HOME CARE, PARA ATENDIMENTO AO PACIENTE EDMILSON FERREIRA DOS SANTOS</t>
  </si>
  <si>
    <t>LEFE EMERÊNCIAS MÉDICAS LTDA</t>
  </si>
  <si>
    <t>31016/2019</t>
  </si>
  <si>
    <t>CONTRATAÇÃO DE PESSOA JURÍDICA ESPECIALIZADA
PARA PRESTAÇÃO DE SERVIÇO MÓVEL PESSOAL DE
TELEFONIA PARA ATENDER AS NECESSIDADES DA PREFEITURA MUNICIPAL DE MARICÁ</t>
  </si>
  <si>
    <t>TELEFÔNICA BRASIL SA</t>
  </si>
  <si>
    <t>JOM 1044</t>
  </si>
  <si>
    <t>29078/2019</t>
  </si>
  <si>
    <t>CONTRATAÇÃO DE ENTIDADE FINANCEIRA REGULADA PELO BANCO CENTRAL DO BRASIL PARA OPERACIONALIZAÇÃO FINANCEIRA DE
PARCELA DE RECURSOS ORIUNDOS DO FUNDO SOBERANO DE MARICÁ PARA MANUTENÇÃO DO PROGRAMA FOMENTA MARICÁ DE OFERTAS DE CRÉDITOS ORIENTADOS NO MUNICÍPIO
DE MARICÁ</t>
  </si>
  <si>
    <t>AGÊNCIA DE FOMENTO DO ESTADO DO RIO DE JANEIRO S.A</t>
  </si>
  <si>
    <t>25803/2019</t>
  </si>
  <si>
    <t>REGISTRO DE PREÇOS PARA O FORNECIMENTO
TINTAS VERNIZES E OUTROS INSUMOS PARA TRATAMENTO DE SUPERFÍCIES - ITENS 03, 04, 05 E 10</t>
  </si>
  <si>
    <t>REGISTRO DE PREÇOS PARA O FORNECIMENTO
TINTAS VERNIZES E OUTROS INSUMOS PARA TRATAMENTO DE SUPERFÍCIES - ITENS 01 E 02</t>
  </si>
  <si>
    <t>REGISTRO DE PREÇOS PARA O FORNECIMENTO
TINTAS VERNIZES E OUTROS INSUMOS PARA TRATAMENTO DE SUPERFÍCIES - ITEM 6</t>
  </si>
  <si>
    <t>L&amp;P ATACADISTA DE MATERIAIS DE CONSTRUÇÃO LTDA EPP</t>
  </si>
  <si>
    <t>REGISTRO DE PREÇOS PARA O FORNECIMENTO
TINTAS VERNIZES E OUTROS INSUMOS PARA TRATAMENTO DE SUPERFÍCIES - ITENS 07, 08 E 09</t>
  </si>
  <si>
    <t>LL GASPAR CONSTRUÇÕES E REFORMAS LTDA-ME</t>
  </si>
  <si>
    <t>22289/2019</t>
  </si>
  <si>
    <t>AQUISIÇÃO DE MATERIAIS DE PINTURA</t>
  </si>
  <si>
    <t>VALTEX DE COMÉRIO E SERVIÇOS EIRELI</t>
  </si>
  <si>
    <t>DIAMOND COMÉRCIO DE MATERIAIS PARA CONSTRUÇÃO E SERVIÇOS EIRELI</t>
  </si>
  <si>
    <t>JIT SERVIÇOS E COMÉRCIOS DE MATERIAL ELÉTRICO LTDA-ME</t>
  </si>
  <si>
    <t>ADVANCE LAGOS COMÉRCIO DE MATERIAS ELETRICOS</t>
  </si>
  <si>
    <t>12977/2019</t>
  </si>
  <si>
    <t>JOM 1045</t>
  </si>
  <si>
    <t>27517/2019</t>
  </si>
  <si>
    <t>REGISTRO DE PREÇOS PARA O FORNECIMENTO DE ANDAIMES</t>
  </si>
  <si>
    <t>G-RIO COMERCIO E SERVIÇOS EIRELI</t>
  </si>
  <si>
    <t>JOM 1046</t>
  </si>
  <si>
    <t>5978/2019</t>
  </si>
  <si>
    <t>JOM 1048</t>
  </si>
  <si>
    <t>19798/2018</t>
  </si>
  <si>
    <t>REGISTRO DE PREÇOS PARA EVENTUAL AQUISIÇÃO
DE MATERIAIS E EQUIPAMENTOS DE APOIO AS OPERAÇÕES
DE RESGATE E COMBATE A INCÊNDIO, AGENTES EXTINTORES E EQUIPAMENTO DE PROTEÇÃO RESPIRATÓRIA PARA A PRESTAÇÃO DO SERVIÇO DE PREVENÇÃO, SALVAMENTO E COMBATE A INCÊNDIO, JUNTAMENTE A AQUISIÇÃO LIXEIRAS, CONTAINERS DE LIXO, FERRAMENTAS DE MANUTENÇÃO E EPC’S (EQUIPAMENTOS DE PROTEÇÃO COLETIVA. ITENS 20, 67, 74 e 75</t>
  </si>
  <si>
    <t>RPF COMERCIAL EIRELI</t>
  </si>
  <si>
    <t>REGISTRO DE PREÇOS PARA EVENTUAL AQUISIÇÃO
DE MATERIAIS E EQUIPAMENTOS DE APOIO AS OPERAÇÕES
DE RESGATE E COMBATE A INCÊNDIO, AGENTES EXTINTORES
E EQUIPAMENTO DE PROTEÇÃO RESPIRATÓRIA PARA
A PRESTAÇÃO DO SERVIÇO DE PREVENÇÃO, SALVAMENTO E COMBATE A INCÊNDIO, JUNTAMENTE A AQUISIÇÃO LIXEIRAS, CONTAINERS DE LIXO, FERRAMENTAS DE MANUTENÇÃO E EPC’S (EQUIPAMENTOS DE PROTEÇÃO COLETIVA - ITENS 25, 26, 32, 38, 56, 57, 58, 60, 61, 62 e 63</t>
  </si>
  <si>
    <t>ÍTACA EIRELI</t>
  </si>
  <si>
    <t>11623/2019</t>
  </si>
  <si>
    <t>29403/2019</t>
  </si>
  <si>
    <t>REGISTRO
DE PREÇOS PARA O FORNECIMENTO DE ASFALTO A FRIO USINADO A QUENTE</t>
  </si>
  <si>
    <t>PAVIMIL
PAVIMENTAÇÃO LTDA</t>
  </si>
  <si>
    <t>13001/2019</t>
  </si>
  <si>
    <t>CONTRATAÇÃO DE EMPRESA PARA PRESTAÇÃO DE SERVIÇO DE CONSULTORIA PARA
MAPEAMENTO, ESTRUTURAÇÃO E IMPLANTAÇÃO DE ESTRATÉGIAS DE GESTÃO DE PESSOAS</t>
  </si>
  <si>
    <t>EMPRESA PERFIX ASSESSORIA
E CONSULTORIA LTDA EPP</t>
  </si>
  <si>
    <t>JOM 1050</t>
  </si>
  <si>
    <t>23074/2019</t>
  </si>
  <si>
    <t xml:space="preserve">CONTRATAÇÃO DE EMPRESA PARA REGISTRO
DE PREÇOS PARA FORNECIMENTO DE PIPA D’ÁGUA, INCLUINDO AS DESPESAS COM MOTORISTA E COMBUSTÍVEL, COM CAPACIDADE MÍNIMA DE 8.000 (OITO MIL) LITROS PARA TRANSPORTE DE ÁGUA POTÁVEL, NO PERÍODO DE 12 (DOZE)
MESES, DE SEGUNDA-FEIRA A DOMINGO,
</t>
  </si>
  <si>
    <t>GARFO’S CAPACITAÇÃO E SERVIÇOS DE TRANSPORTE LTDA--ME</t>
  </si>
  <si>
    <t>23268/2018</t>
  </si>
  <si>
    <t>9821/2019</t>
  </si>
  <si>
    <t>CONTRATAÇÃO DE EMPRESA ESPECIALIZADA PARA AQUISIÇÃO DE DEFENSIVOS AGRÍCOLAS E FERTILIZANTES</t>
  </si>
  <si>
    <t>VIVEIRO CAMPO LINDO COMERCIAL DE PLANTAS LTDA</t>
  </si>
  <si>
    <t>EBRAPI AGRONEGOCIOS LTDA</t>
  </si>
  <si>
    <t>NORTE PIONEIRO COMERCIO
E SERVIÇOS LTDA</t>
  </si>
  <si>
    <t>CONTRATAÇÃO DE EMPRESA ESPECIALIZADA PARA AQUISIÇÃO DE MATERIAIS E INSUMOS AGRÍCOLAS</t>
  </si>
  <si>
    <t>G-RIO COMÉRCIO E SERVIÇOS EIRELI</t>
  </si>
  <si>
    <t>CONSTRUÇÃO &amp; LAZER LTDA</t>
  </si>
  <si>
    <t>R.M. LANZA DOS SANTOS COMÉRCIO</t>
  </si>
  <si>
    <t>JOM 1051</t>
  </si>
  <si>
    <t>22911/2019</t>
  </si>
  <si>
    <t>YESHUA COMÉRCIO E SERVIÇO DIAS EIRELI</t>
  </si>
  <si>
    <t>16458/2019</t>
  </si>
  <si>
    <t>AQUISIÇÃO DE MATERIAL GRÁFICO, CONFECÇÃO DE
CARIMBOS, BORRACHAS, REFIS E CARPETES PERSONALIZADOS</t>
  </si>
  <si>
    <t>SOBRAL CHAVES E CARIMBOS LTDA - EPP</t>
  </si>
  <si>
    <t>ROGER ANDRE BRAUN - ME</t>
  </si>
  <si>
    <t>929/2020</t>
  </si>
  <si>
    <t>AGIL ANDRADE COMÉRCIO E SERVIÇOS EIRELI</t>
  </si>
  <si>
    <t>30499/2019</t>
  </si>
  <si>
    <t>REGISTRO DE PREÇOS PARA O FORNECIMENTO DE GALERIAS PRÉ-FABRICADAS DE CONCRETO</t>
  </si>
  <si>
    <t>RIO SUL ARTEFATOS DE CONCRETO EIRELI</t>
  </si>
  <si>
    <t>11138/2019</t>
  </si>
  <si>
    <t>JOM 1053</t>
  </si>
  <si>
    <t>30187/2019</t>
  </si>
  <si>
    <t>REGISTRO DE PREÇOS PARA O FORNECIMENTO DE EQUIPAMENTOS PARA CONSTRUÇÃO - ITENS 2, 4 e 6</t>
  </si>
  <si>
    <t>REGISTRO DE PREÇOS PARA O FORNECIMENTO DE EQUIPAMENTOS PARA CONSTRUÇÃO - ITEM 5</t>
  </si>
  <si>
    <t>CONSTRUÇÃO E LAZER LTDA EPP</t>
  </si>
  <si>
    <t>REGISTRO DE PREÇOS PARA O FORNECIMENTO DE EQUIPAMENTOS PARA CONSTRUÇÃO - ITENS 1, 3 e 7</t>
  </si>
  <si>
    <t>FORTEMAC EQUIPAMENTOS PARA CONSTRUÇÃO LTDA</t>
  </si>
  <si>
    <t>VALTEX DE NITERÓI COMÉRCIO SERVIÇO EIRELI</t>
  </si>
  <si>
    <t>8649/2019</t>
  </si>
  <si>
    <t>DAFLA CONSTRUÇÃO SERVIÇOS
E GERENCIAMENTO LTDA</t>
  </si>
  <si>
    <t>JOM 1055</t>
  </si>
  <si>
    <t>EXECUÇÃO DA CONSTRUÇÃO DA CASA DA MULHER
HELONEIDA STUDART NO MUNICÍPIO DE MARICÁ/RJ</t>
  </si>
  <si>
    <t>25277/2019</t>
  </si>
  <si>
    <t>REGISTRO DE PREÇOS PARA FUTURA E EVENTUAL LOCAÇÃO DE VEÍCULOS TIPO ÔNIBUS URBANO COM MOTORISTA E COMBUSTÍVEL</t>
  </si>
  <si>
    <t>VIAÇÃO NOSSA SENHORA DO AMPARO
LTDA</t>
  </si>
  <si>
    <t>22015/2019</t>
  </si>
  <si>
    <t>PROCEDIMENTO LICITATÓRIO ABERTO ELETRÔNICO</t>
  </si>
  <si>
    <t>AQUISIÇÃO DE EQUIPAMENTO DE PROTEÇÃO INDIVIDUAL (EPI) PARA O AEROPORTO
MUNICIPAL DE MARICÁ (SBMI)</t>
  </si>
  <si>
    <t>MED BRANDS COMÉRCIO E DISTRIBUIDORA EIRELI</t>
  </si>
  <si>
    <t>JOM 1056</t>
  </si>
  <si>
    <t>15317/2019</t>
  </si>
  <si>
    <t xml:space="preserve">PROCEDIMENTO LICITATÓRIO ABERTO - SRP </t>
  </si>
  <si>
    <t>FORNECIMENTO DE MATERIAIS DE LIMPEZA E HIGIENE</t>
  </si>
  <si>
    <t>ALNETTO COMERCIAL
E SERVIÇOS EIRELI</t>
  </si>
  <si>
    <t>ITACA EIRELI</t>
  </si>
  <si>
    <t>PLASVIVO – DISTRIBUIDORA DE ARTGOS EM GERAL EIRELI</t>
  </si>
  <si>
    <t>PANTHER PRODUTOS DE PRESERVAÇÃO AMBIENTAL LTDA</t>
  </si>
  <si>
    <t>ELLEM MOALLEM &amp; CIA LTDA – ME</t>
  </si>
  <si>
    <t>VALTEX DE NITERÓI COMERCIO E
SERVIÇO EIRELI-ME</t>
  </si>
  <si>
    <t>CONTRATAÇÃO DE EMPRESA PARA REGISTRO
DE PREÇOS PARA AQUISIÇÃO DE ELETRODOMÉSTICOS E ELETRÔNICOS</t>
  </si>
  <si>
    <t>1571/2020</t>
  </si>
  <si>
    <t>REGISTRO DE PREÇOS PARA O
FORNECIMENTO DE BLOCOS DE CONCRETO</t>
  </si>
  <si>
    <t>MAP COMERCIO
SERVIÇOS E ESTACIONAMENTO LTDA</t>
  </si>
  <si>
    <t>2564/2020</t>
  </si>
  <si>
    <t>REGISTRO DE PREÇOS PARA O FORNECIMENTO DE PEDRA BRITADA nº 3 e BRITA CORRIDA</t>
  </si>
  <si>
    <t>MINÉRIO COMÉRCIO E SERVIÇOS EIRELI</t>
  </si>
  <si>
    <t>JOM 1057</t>
  </si>
  <si>
    <t>JOM 1058</t>
  </si>
  <si>
    <t>***</t>
  </si>
  <si>
    <t>ERRATA DO HOMOLOGO, PUBLICADO NO DIA 29 DE ABRIL DE 2020, JOM Nº 1048, PÁGINA
3. ONDE SE LÊ: PREGÃO PRESENCIAL Nº 01/2020.
LEIA-SE: PREGÃO PRESENCIAL Nº 06/2020.</t>
  </si>
  <si>
    <t>ERRATA PUBLICADA NO DIA 11/05/2020 NO JOM, ANO XII, EDIÇÃO N° 1051, PÁGINA 2.
ONDE SE LÊ:
R$: 34.737,50
LEIA-SE:
R$: 39.537,50</t>
  </si>
  <si>
    <t>JOM 1059</t>
  </si>
  <si>
    <t>12555/2019</t>
  </si>
  <si>
    <t>PRIMEIRO TIME INFORMÁTICA LTDA</t>
  </si>
  <si>
    <t>DATEN
TECNOLOGIA LTDA</t>
  </si>
  <si>
    <t>QUALYTECK
RJ TECNOLOGIA EM INFORMÁTICA EIRELI EPP</t>
  </si>
  <si>
    <t xml:space="preserve">AQUISIÇÃO DE EQUIPAMENTOS, MATERIAIS
E SUPRIMENTOS DE INFORMÁTICA - ITENS 01.1, 02,1 E 04,1 
</t>
  </si>
  <si>
    <t xml:space="preserve">AQUISIÇÃO DE EQUIPAMENTOS, MATERIAIS
E SUPRIMENTOS DE INFORMÁTICA - ITENS 01.2, 02.2, 04.2 E 05.2
</t>
  </si>
  <si>
    <t xml:space="preserve">AQUISIÇÃO DE EQUIPAMENTOS, MATERIAIS
E SUPRIMENTOS DE INFORMÁTICA - ITENS 06, 07, 08, 09.1 E 09.2
</t>
  </si>
  <si>
    <t>27097/2019</t>
  </si>
  <si>
    <t>REGISTRO DE PREÇOS PARA O FORNECIMENTO DE GRANITO E INSUMOS PARA CONSTRUÇÃO DE UBS - ITENS 1 a 14 e 19 a 33</t>
  </si>
  <si>
    <t>WALE COMÉRCIO E
SERVIÇOS EIRELI</t>
  </si>
  <si>
    <t>REGISTRO DE PREÇOS PARA O FORNECIMENTO DE GRANITO E INSUMOS PARA CONSTRUÇÃO DE UBS - ITENS 15, 16, 17 e 18</t>
  </si>
  <si>
    <t>24127/2019</t>
  </si>
  <si>
    <t>ADVANCE LAGOS COMÉRCIO DE
MATERIAIS ELÉTRICOS LTDA</t>
  </si>
  <si>
    <t>JOM 1060</t>
  </si>
  <si>
    <t>J.C CORREA ALVES &amp; CIA LTDA</t>
  </si>
  <si>
    <t>LL GASPAR CONTRUÇÕES E REFORMAS LTDA ME</t>
  </si>
  <si>
    <t>G- RIO COMERCIO E SERVIÇOS EIRELI EPP</t>
  </si>
  <si>
    <t>VALTEX DE NITERÓI COMÉRCIO E SERVIÇO
EIRELI</t>
  </si>
  <si>
    <t>21834/2018</t>
  </si>
  <si>
    <t>EXECUÇÃO DE SERVIÇOS DE MICRODRENAGEM
E PAVIMENTAÇÃO DE DIVERSOS LOGRADOUROS DO BAIRRO RECANTO DE ITAIPUAÇU, 4º DISTRITO DO MUNICÍPIO DE MARICÁ - RJ</t>
  </si>
  <si>
    <t>19140/2019</t>
  </si>
  <si>
    <t>CONTRATAÇÃO DE EMPRESA PARA AQUISIÇÃO DE MOBILIÁRIO PARA BIBLIOTECA MUNICIPAL</t>
  </si>
  <si>
    <t>ESCRITA COMÉRCIO DE MÓVEIS EIRELI - ME</t>
  </si>
  <si>
    <t>JOM ESP 274</t>
  </si>
  <si>
    <t>25132/2019</t>
  </si>
  <si>
    <t>AQUISIÇÃO DE MOBILIÁRIO ESCOLAR PARA UNIDADES ESCOLARES</t>
  </si>
  <si>
    <t>8084/2019</t>
  </si>
  <si>
    <t>AQUISIÇÃO DE EQUIPAMENTOS E MATERIAIS PARA O CENTRO DE CONTROLE NPOPULACIONAL</t>
  </si>
  <si>
    <t>D3JF EMPREENDIMENTOS COMERCIAIS EIRELI</t>
  </si>
  <si>
    <t>ERRATA DA PUBLICAÇÃO REALIZADA NO JORNAL OFICIAL DE MARICÁ Nº 1048, DE 29 DE ABRIL DE 2020.
ONDE SE LÊ:
EM, 22 DE MARÇO DE 2020.
LEIA-SE:
EM, 27 DE ABRIL DE 2020.</t>
  </si>
  <si>
    <t>JOM 1061</t>
  </si>
  <si>
    <t>27132/2019</t>
  </si>
  <si>
    <t>REGISTRO DE PREÇOS PARA O FORNECIMENTO
DE PORTAS E INSUMOS PARA CONSTRUÇÃO DE UBS - ITEM 25</t>
  </si>
  <si>
    <t>LL GASPAR CONSTRUÇÕES E REFORMAS</t>
  </si>
  <si>
    <t>REGISTRO DE PREÇOS PARA O FORNECIMENTO
DE PORTAS E INSUMOS PARA CONSTRUÇÃO DE UBS -ITENS 14, 15, 16, 17, 18 e 20</t>
  </si>
  <si>
    <t xml:space="preserve">REGISTRO DE PREÇOS PARA O FORNECIMENTO
DE PORTAS E INSUMOS PARA CONSTRUÇÃO DE UBS -ITEM 1 </t>
  </si>
  <si>
    <t>ERRATA DO HOMOLOGO PUBLICADO NO JOM 1060, DE 10 DE JUNHO DE 2020. 
ONDE SE LÊ: “QUE TEM POR OBJETIVO A AQUISIÇÃO DE FERRAMENTAS, ATRAVÉS DO PROCESSO 11138/2019”...
LEIA-SE: “QUE TEM POR OBJETIVO A AQUISIÇÃO DE PEÇAS DE EUCALIPTO TRATADO E INSUMOS, ATRAVÉS DO PROCESSO 24127/2019”...
NO MAIS, PERMANECEM INALTERADOS OS TERMOS APRESENTADOS</t>
  </si>
  <si>
    <t>303/2020</t>
  </si>
  <si>
    <t xml:space="preserve">REGISTRO DE PREÇOS PARA O FORNECIMENTO DE PINUS E PREGOS - ITEM 1 </t>
  </si>
  <si>
    <t>JOM 1062</t>
  </si>
  <si>
    <t>REGISTRO DE PREÇOS PARA O FORNECIMENTO DE PINUS E PREGOS - ITEM 2</t>
  </si>
  <si>
    <t>CWP COMERCIO E SERVIÇOS EIRELI</t>
  </si>
  <si>
    <t>27054/2019</t>
  </si>
  <si>
    <t xml:space="preserve">REGISTRO DE PREÇOS PARA O FORNECIMENTO DE ESQUADRIA DE ALUMÍNIO PARA CONSTRUÇÃO DE UBS - ITENS 01 AO 07 e 10 AO 20
</t>
  </si>
  <si>
    <t>COMERCIAL DE EQUIPAMENTOS CNL DE SÃO GONÇALO LTDA</t>
  </si>
  <si>
    <t>JOM 1063</t>
  </si>
  <si>
    <t xml:space="preserve">REGISTRO DE PREÇOS PARA O FORNECIMENTO DE ESQUADRIA DE ALUMÍNIO PARA CONSTRUÇÃO DE UBS - ITENS 08 E 09
</t>
  </si>
  <si>
    <t>24756/2019</t>
  </si>
  <si>
    <t xml:space="preserve">REGISTRO DE PREÇOS PARA O FORNECIMENTO DE ESQUADRIA DE ALUMÍNIO PARA CONSTRUÇÃO DE UBS - ITEM 21
</t>
  </si>
  <si>
    <t>URIB COMÉRCIO E SERVIÇOS DE CONSERVAÇÃO E MANUTENÇÃO LTDA</t>
  </si>
  <si>
    <t xml:space="preserve">REGISTRO DE PREÇOS PARA O FORNECIMENTO DE MADEIRAS E INSUMOS - ITENS 03, 04, 07 E 13
</t>
  </si>
  <si>
    <t>G- RIO COMÉRCIO E SERVIÇOS EIRELI</t>
  </si>
  <si>
    <t xml:space="preserve">REGISTRO DE PREÇOS PARA O FORNECIMENTO DE MADEIRAS E INSUMOS – ITEM 11
</t>
  </si>
  <si>
    <t>TRATASETE MADEIRAS TRATADAS E IMUNIZADAS EIRELI</t>
  </si>
  <si>
    <t>L.N.CARVALHO COMÉRCIO E SERVIÇOS LTDA-ME</t>
  </si>
  <si>
    <t xml:space="preserve">REGISTRO DE PREÇOS PARA O FORNECIMENTO DE MADEIRAS E INSUMOS – ITENS 01, 02, 05, 06, 08, 09, 10 E 12
</t>
  </si>
  <si>
    <t>18728/2018</t>
  </si>
  <si>
    <t>CONTRATAÇÃO DE PESSOA JURÍDICA ESPECIALIZADA
PARA PRESTAÇÃO DE FORNECIMENTO DE CARRO PIPA COM ÁGUA</t>
  </si>
  <si>
    <t>GARFO’S CAPTAÇÃO E SERVIÇOS DE TRANSPORTES LTDA ME</t>
  </si>
  <si>
    <t>JOM 1066</t>
  </si>
  <si>
    <t>7020/2019</t>
  </si>
  <si>
    <t>REGISTRO DE PREÇO PARA AQUISIÇÃO DE MATERIAL GRAFICO</t>
  </si>
  <si>
    <t>M.V DA C BARROSO PROMOÇOES-ME</t>
  </si>
  <si>
    <t>PIMORE EDITORA E DISTRIBUIDORA DE PAPEIS EIRELI</t>
  </si>
  <si>
    <t>DIGRAPEL DISTRIBUIDORA DE PAPEL E GRÁFICA LTDA -EPP</t>
  </si>
  <si>
    <t>MARC PRINT GRÁFICA E EDITORA LTDA –ME</t>
  </si>
  <si>
    <t>BELLA´S GRAFICA EIRELI-ME</t>
  </si>
  <si>
    <t>9295/2019</t>
  </si>
  <si>
    <t>CONTRATAÇÃO DE EMPRESA ESPECIALIZADA PARA DEMOLIÇÃO, CONSTRUÇÃO E REFORMA DE EDIFICAÇÕES PARA O MERCADO DO PRODUTOR NO MUNICÍPIO DE MARICÁ</t>
  </si>
  <si>
    <t>ETEPAR CONSTRUÇÕES EIRELI</t>
  </si>
  <si>
    <t>JOM ESP 279</t>
  </si>
  <si>
    <t>28075/2019</t>
  </si>
  <si>
    <t xml:space="preserve">CELEBRAÇÃO DE PARCERIA COM ORGANIZAÇÃO DA SOCIEDADE CIVIL - O.S.C. PARA GESTÃO DOS SERVIÇOS DE AVALIAÇÃO, ESTIMULAÇÃO, ORIENTAÇÃO E REINSERÇÃO AO CONVÍVIO SOCIAL DAS PESSOAS COM DEFICIÊNCIA, MOBILIDADE REDUZIDA E COM TRANSTORNO DO ESPECTRO AUTISTA (TEA) A SEREM DESENVOLVIDOS NO “CENTRO DE REABILITAÇÃO”, NA “CASA DO AUTISTA” E ATRAVÉS DE VISITAS DOMICILIARES E GRUPOS DESCENTRALIZADOS DE APOIO AOS SERVIÇOS, NO ÂMBITO DO MUNICÍPIO DE MARICÁ
</t>
  </si>
  <si>
    <t>ESPAÇO, CIDADANIA E OPORTUNIDADES SOCIAIS - ECOS</t>
  </si>
  <si>
    <t>28817/2019</t>
  </si>
  <si>
    <t>CELEBRAÇÃO DE PARCERIA COM ORGANIZAÇÃO DA SOCIEDADE CIVIL - O.S.C. PARA GESTÃO DO PROGRAMA MARICÁ DAS ARTES</t>
  </si>
  <si>
    <t>JOM 1067</t>
  </si>
  <si>
    <t>28679/2019</t>
  </si>
  <si>
    <t>PRESTAÇÃO DE SERVIÇOS DE DESENVOLVIMENTO,
IMPLEMENTAÇÃO E MODERNIZAÇÃO DE ATIVIDADES
PEDAGÓGICAS, COM SUPORTE DE TECNOLOGIA INTEGRADA</t>
  </si>
  <si>
    <t>MAXWAL-RIO LOCAÇÕES,
COMÉRCIO E SERVIÇOS LTDA</t>
  </si>
  <si>
    <t>2748/2019</t>
  </si>
  <si>
    <t>CONTRATAÇÃO DE EMPRESA PARA LIGAÇÃO DA ESTRADA DA GAMBOA À LOCALIDADE DA BAIXADA MINEIRA</t>
  </si>
  <si>
    <t>9570/2019</t>
  </si>
  <si>
    <t>JOM 1068</t>
  </si>
  <si>
    <t>CONTRATAÇÃO DE EMPRESA ESPECIALIZADA PARA
AQUISIÇÃO DE MATERIAIS PARA USO NO PROJETO CAMINHÃO DO PEIXE</t>
  </si>
  <si>
    <t>JG TECH COMÉRCIO E PRESTAÇÃO DE SERVIÇOS ALIMENTÍCIOS E GRÁFICOS LTDA-ME</t>
  </si>
  <si>
    <t>27153/2019</t>
  </si>
  <si>
    <t xml:space="preserve">REGISTRO DE PREÇOS PARA O FORNECIMENTO DE MATERIAIS HIDRÁULICOS E INSUMOS - ITENS 25, 73, 97, 100 E 110
</t>
  </si>
  <si>
    <t>CURTY CARVALHAL COMERCIO E SERVIÇOS EIRELLI</t>
  </si>
  <si>
    <t xml:space="preserve">REGISTRO DE PREÇOS PARA O FORNECIMENTO DE MATERIAIS HIDRÁULICOS E INSUMOS - ITENS 01 ,02, 04, 05, 07, 08, 09, 10, 13, 15, 16, 17, 18, 19, 21, 22, 23, 24, 26, 28, 29, 30 ,33, 34, 36, 40, 44, 50, 51, 53, 54, 55, 56, 57, 58, 61, 62, 64, 65, 67, 70, 71, 75, 78, 79, 80, 81, 82, 84, 87, 90, 92, 94, 98, 99 E 101
</t>
  </si>
  <si>
    <t>L &amp; P ATACADISTA DE MATERIAIS DE
CONSTRUÇÃO LTDA EPP</t>
  </si>
  <si>
    <t xml:space="preserve">REGISTRO DE PREÇOS PARA O FORNECIMENTO DE MATERIAIS HIDRÁULICOS E INSUMOS - ITENS 14, 35, 41, 42, 52, 59, 60, 63, 68, 86, 91, 95, 102, 103, 104, 105, 106, 107, 111, 112 E 113
</t>
  </si>
  <si>
    <t>LL GASPAR CONSTRUÇÕES  REFORMAS LTDA ME</t>
  </si>
  <si>
    <t xml:space="preserve">REGISTRO DE PREÇOS PARA O FORNECIMENTO DE MATERIAIS HIDRÁULICOS E INSUMOS - ITENS 03, 06, 11, 12, 20, 27, 31, 32, 37, 38, 39, 43, 45, 46, 47, 48, 49, 66, 69, 72, 74, 76, 77, 83, 85, 88, 89, 93, 96, 108, 109, 114 E 115
</t>
  </si>
  <si>
    <t>VALTEX DE NITEROI COMERCIO E SERVIÇO EIRELI</t>
  </si>
  <si>
    <t>SANEMAR</t>
  </si>
  <si>
    <t>FGC PAVIMENTAÇÃO E CONSTRUÇÃO EIRELI</t>
  </si>
  <si>
    <t>JOM 1069</t>
  </si>
  <si>
    <t>28282/2019</t>
  </si>
  <si>
    <t>REGISTRO DE PREÇOS PARA AQUISIÇÃO DE CONTAINERS</t>
  </si>
  <si>
    <t>MULTITEINER COMÉRCIO E LOCAÇÃO E
CONTEINERES LTDA</t>
  </si>
  <si>
    <t>JOM 1070</t>
  </si>
  <si>
    <t>31258/2019</t>
  </si>
  <si>
    <t>ONIX SERVIÇOS LTDA</t>
  </si>
  <si>
    <t>JOM 1071</t>
  </si>
  <si>
    <t>24310/2019</t>
  </si>
  <si>
    <t xml:space="preserve">CONTRATAÇÃO DE SERVIÇOS DE OPERAÇÃO E MANUTENÇÃO DE REDES, ELEVATÓRIAS E ESTAÇÕES DE TRATAMENTO DE ESGOTO DO MUNICÍPIO DE MARICÁ
</t>
  </si>
  <si>
    <t>FORNECIMENTO DE BANDEIRAS EM DIVERSOS
LOGRADOUROS DE MARICÁ</t>
  </si>
  <si>
    <t>CURTY CARVALHAL
COMERCIO E SERVIÇOS EIRELI</t>
  </si>
  <si>
    <t>129/2020</t>
  </si>
  <si>
    <t>AQUISIÇÃO DE BOMBAS SUBMERSÍVEIS</t>
  </si>
  <si>
    <t>JOM 1072</t>
  </si>
  <si>
    <t xml:space="preserve">PARCERIA COM ORGANIZAÇÃO DA SOCIEDADE CIVIL - O.S.C. PARA GESTÃO DO PROGRAMA MARICÁ DAS ARTES
</t>
  </si>
  <si>
    <t>INSTITUTO DE PSICOLOGIA CLÍNICA EDUCACIONAL E PROFISSIONAL - IPCEP</t>
  </si>
  <si>
    <t>JOM ESP 282</t>
  </si>
  <si>
    <t xml:space="preserve">GESTÃO DOS SERVIÇOS DE AVALIAÇÃO, ESTIMULAÇÃO, ORIENTAÇÃO E REINSERÇÃO AO CONVÍVIO SOCIAL DAS PESSOAS COM DEFICIÊNCIA, MOBILIDADE REDUZIDA E COM TRANSTORNO DO ESPECTRO AUTISTA (TEA) A SEREM DESENVOLVIDOS NO “CENTRO DE
REABILITAÇÃO”, NA “CASA DO AUTISTA” E ATRAVÉS DE VISITAS DOMICILIARES E GRUPOS DESCENTRALIZADOS DE APOIO AOS SERVIÇOS, NO ÂMBITO DO MUNICÍPIO DE MARICÁ,
</t>
  </si>
  <si>
    <t>11164/2019</t>
  </si>
  <si>
    <t>IMPLANTAÇÃO DO PARQUE LINEAR NO BAIRRO DO FLAMENGO- MARICÁ/RJ</t>
  </si>
  <si>
    <t>VITÓRIA CONSTRUTORA E COMÉRCIO LTDA-ME</t>
  </si>
  <si>
    <t>R$ 5.476.404,90 (</t>
  </si>
  <si>
    <t>3984/2020</t>
  </si>
  <si>
    <t>REGISTRO DE PREÇOS PARA O FORNECIMENTO DE PROTETOR
PERIMETRAL TIPO CONCERTINA E INSUMOS PARA INSTALAÇÃO</t>
  </si>
  <si>
    <t>JOM 1073</t>
  </si>
  <si>
    <t>2060/2020</t>
  </si>
  <si>
    <t>REGISTRO DE PREÇOS PARA O FORNECIMENTO DE AREIA, INCLUSIVE TRANSPORTE</t>
  </si>
  <si>
    <t>GEO AMBIENTAL EMPREENDIMENTOS LTDA</t>
  </si>
  <si>
    <t>20627/2019</t>
  </si>
  <si>
    <t>ESPORTE E LAZER</t>
  </si>
  <si>
    <t>EXECUÇÃO DA IMPLANTAÇÃO DE PISTA DE SKATE NO MUNICÍPIO DE MARICÁ/RJ</t>
  </si>
  <si>
    <t>JOM 1074</t>
  </si>
  <si>
    <t>19192/2018</t>
  </si>
  <si>
    <t>REGISTRO DE PREÇO PARA AQUISIÇÃO DE TELEFONES</t>
  </si>
  <si>
    <t xml:space="preserve">PRESTAÇÃO DE SERVIÇOS DE DESOBSTRUÇÃO, LIMPEZA E DRENAGEM DO SISTEMA DE ESGOTAMENTO SANITÁRIO DO MUNICÍPIO DE MARICÁ
</t>
  </si>
  <si>
    <t>CAM TECNOLOGIA EIRELI -ME</t>
  </si>
  <si>
    <t>2073/2020</t>
  </si>
  <si>
    <t>LIDERANÇA COMÉRCIO E SERVIÇOS LTDA-ME</t>
  </si>
  <si>
    <t>REGISTRO DE PREÇOS PARA O FORNECIMENTO DE MATERIAIS DE PEDREIRA - ITENS 2 E 3</t>
  </si>
  <si>
    <t xml:space="preserve">REGISTRO DE PREÇOS PARA O FORNECIMENTO DE MATERIAIS DE PEDREIRA - ITEM 1 </t>
  </si>
  <si>
    <t>CONTRATAÇÃO DE EMPRESA PARA AQUISIÇÃO DE MATERIAIS
DE ESCRITÓRIO, DESCARTÁVEIS, APARELHO TELEFÔNICO,
LÂMPADAS, GARRAFAS TÉRMICAS, PILHAS E INSETICIDAS DE USO DOMÉSTICOS</t>
  </si>
  <si>
    <t>RC 360 COMÉRCIO E SERVIÇOS LTDA</t>
  </si>
  <si>
    <t>2195/19</t>
  </si>
  <si>
    <t>JOM 1075</t>
  </si>
  <si>
    <t>14113/2019</t>
  </si>
  <si>
    <t xml:space="preserve">CONTRATAÇÃO DE EMPRESA ESPECIALIZADA PARA FORNECIMENTO
DE MATERIAL DE CONSUMO – ITENS 02, 03, 04, 05, 06, 08, 09, 10, 11, 14, 15, 17, 19, 20, 27, 28, 29, 32, 33, 36, 40, 42, 43, 44, 45, 46, 47, 50, 51, 52, 55, 58, 59, 60, 62, 63, 67, 68, 72, 73, 74, 76, 82, 84, 85, 88, 89, 91, 93, 96, 97, 98, 100, 101, 102, 103, 104, 112, 113, 115, 116 E 117
</t>
  </si>
  <si>
    <t>DIAMOND COMÉRCIO DE MATERIAIS PARA
CONSTRUÇÃO E SERVIÇOS EIRELI</t>
  </si>
  <si>
    <t xml:space="preserve">CONTRATAÇÃO DE EMPRESA ESPECIALIZADA PARA FORNECIMENTO
DE MATERIAL DE CONSUMO – ITENS 34, 35 e 61
</t>
  </si>
  <si>
    <t xml:space="preserve">CONTRATAÇÃO DE EMPRESA ESPECIALIZADA PARA FORNECIMENTO
DE MATERIAL DE CONSUMO – ITENS 12, 18, 21, 22, 23, 24, 41, 53, 54, 56, 57, 65, 70, 77, 78, 79, 80, 81, 83, 92, 106, 107, 114 E 118
</t>
  </si>
  <si>
    <t>VALTEX DE NITERÓI COMÉRCIO SERVIÇOS
EIRELI</t>
  </si>
  <si>
    <t xml:space="preserve">CONTRATAÇÃO DE EMPRESA ESPECIALIZADA PARA FORNECIMENTO
DE MATERIAL DE CONSUMO – ITENS 07, 13, 16, 25, 26, 31, 37, 38, 39, 48, 64, 69, 71, 75, 86, 87, 90, 99 E 105
</t>
  </si>
  <si>
    <t>30016/2019</t>
  </si>
  <si>
    <t xml:space="preserve">VISANDO À CELEBRAÇÃO DE PARCERIA COM ORGANIZAÇÃO DA SOCIEDADE CIVIL - O.S.C. PARA EXECUÇÃO DO SERVIÇO DE ABORDAGEM SOCIAL E ACOLHIMENTO NA MODALIDADE ABRIGO INSTITUCIONAL PARA ADULTOS E FAMÍLIAS, COM FUNCIONAMENTO ININTERRUPTO (24 HORAS), DE ACORDO COM AS DIRETRIZES PREVISTAS NA RESOLUÇÃO CNAS nº 109/2009
</t>
  </si>
  <si>
    <t>JOM 1076</t>
  </si>
  <si>
    <t>30575/2019</t>
  </si>
  <si>
    <t>LOCAÇÃO DE CONTAINER</t>
  </si>
  <si>
    <t>NOVO HORIZONTE JACAREPAGUA IMPORTACAO E EXPORTACAO LTDA</t>
  </si>
  <si>
    <t>JOM ESP 283</t>
  </si>
  <si>
    <t>29179/2019</t>
  </si>
  <si>
    <t>POLÍTICAS PARA TERCEIRA IDADE</t>
  </si>
  <si>
    <t>CELEBRAÇÃO DE PARCERIA COM ORGANIZAÇÃO DA SOCIEDADE CIVIL - O.S.C. PARA EXECUÇÃO DO SERVIÇO DE ACOLHIMENTO INSTITUCIONAL PARA PESSOAS IDOSAS DE AMBOS OS SEXOS EM 1 (UMA) UNIDADE DA REDE MUNICIPAL, TIPIFICADA COMO ABRIGO INSTITUCIONAL (INSTITUIÇÃO DE LONGA PERMANÊNCIA PARA IDOSO – ILPI</t>
  </si>
  <si>
    <t>INSTITUTO NACIONAL DE DESENVOLVIMENTO HUMANO - INADH</t>
  </si>
  <si>
    <t>JOM ESP 284</t>
  </si>
  <si>
    <t>JOM 1077</t>
  </si>
  <si>
    <t xml:space="preserve">ERRATA DO HOMOLOGO DE LICITAÇÃO REFERENTE AO PROCESSO
ADMINISTRATIVO Nº 8084/2019, PUBLICADO NO
JOM DO DIA 12 DE junho DE 2020, ANO XII, EDIÇÃO ESPECIAL N.º
274, PÁGINA 03.
</t>
  </si>
  <si>
    <t>ONDE SE LÊ: R$ 71.168,56
LEIA-SE: R$ 64.452,02</t>
  </si>
  <si>
    <t>13847/2019</t>
  </si>
  <si>
    <t>BANCO SANTANDER (BRASIL) S/A</t>
  </si>
  <si>
    <t>JOM 1078</t>
  </si>
  <si>
    <t>CONTRATAÇÃO DE INSTITUIÇÃO FINANCEIRA BANCÁRIA PARA A PRESTAÇÃO DE SERVIÇO DE (I) PAGAMENTO, COM EXCLUSIVIDADE, DE SALÁRIOS, PROVENTOS, VENCIMENTOS, APOSENTADORIAS, PENSÕES E SIMILARES, DE SERVIDORES E EMPREGADOS PÚBLICOS ATIVOS, APOSENTADOS E PENSIONISTAS, ESTAGIÁRIOS E MÉDICOS RESIDENTES, INCLUSIVE AQUELES QUE VIEREM A SER CONTRATADOS FUTURAMENTE,
OBEDECIDAS AS REGRAS DE PORTABILIDADE DETERMINADAS
PELO BANCO CENTRAL; (II) PAGAMENTO, SEM EXCLUSIVIDADE,
DOS FORNECEDORES E PRESTADORES DE SERVIÇOS E DE
OBRAS; (III) CENTRALIZAÇÃO DA ARRECADAÇÃO E REPASSE
DOS TRIBUTOS (ISS, IPTU, ITBI, TAXAS) E DEMAIS RECEITAS,
EXCETUANDO-SE OS CASOS EM QUE HAJA PREVISÃO LEGAL,
CONTRATUAL OU JUDICIAL PARA MANUTENÇÃO E MOVIMENTAÇÃO
DOS RECURSOS EM OUTRAS INSTITUIÇÕES FINANCEIRAS;
(IV) CENTRALIZAÇÃO E MOVIMENTAÇÃO FINANCEIRA
DO MUNICÍPIO, RELATIVA AOS RECURSOS PROVENIENTES DE
TRANSFERÊNCIAS LEGAIS E CONSTITUCIONAIS, BEM COMO,
CONVÊNIOS A SEREM ASSINADOS COM QUAISQUER ÓRGÃOS
DO GOVERNO FEDERAL E ESTADUAL, EXCETUANDO-SE OS CASOS
EM QUE HAJA PREVISÃO LEGAL, CONTRATUAL OU JUDICIAL
PARA MANUTENÇÃO E MOVIMENTAÇÃO DOS RECURSOS
EM OUTRAS INSTITUIÇÕES FINANCEIRAS; (V) CONCESSÃO,
SEM EXCLUSIVIDADE, DE EMPRÉSTIMOS CONSIGNADOS AOS
SERVIDORES E EMPREGADOS PÚBLICOS, ATIVOS, APOSENTADOS
E PENSIONISTAS</t>
  </si>
  <si>
    <t>20337/2019</t>
  </si>
  <si>
    <t>FORNECIMENTO DE MATERIAL DE CONSUMO E MATERIAL PERMANENTE PARA O CINEMA PÚBLICO DE CULTURA - HENFIL</t>
  </si>
  <si>
    <t>EMPRESA: IND E COM DE POLTRONAS PARA CINEMA SANTA CLARA LTDA</t>
  </si>
  <si>
    <t>1089/2019</t>
  </si>
  <si>
    <t>CONTRATAÇÃO DE EMPRESA ESPECIALIZADA PARA A PRESTAÇÃO DE SERVIÇOS DE SOLUÇÃO COMPLETA (OUTSOURCING) PARA A CONCEPÇÃO DO PLANO ESTRATÉGICO DE ARRECADAÇÃO EFICIENTE DO IPTU NQUE PERMITA A SUSTENTABILIDADE, O DESENVOLVIMENTO ECONÔMICO E SOCIAL DO MUNICÍPIO DE MARICÁ</t>
  </si>
  <si>
    <t>GEOPIX DO BRASIL LTDA – EPP</t>
  </si>
  <si>
    <t>4901/2020</t>
  </si>
  <si>
    <t>REGISTRO DE PREÇOS PARA O FORNECIMENTO DE EQUIPAMENTOS LEVES PARA CONSTRUÇÃO – ITENS 01, 02, 05, 07, 08 E 09</t>
  </si>
  <si>
    <t>INFFACTOR COMÉRCIO E SERVIÇOS EIRELI</t>
  </si>
  <si>
    <t>REGISTRO DE PREÇOS PARA O FORNECIMENTO DE EQUIPAMENTOS LEVES PARA CONSTRUÇÃO – ITENS 03, 04 E 06</t>
  </si>
  <si>
    <t>BR COPI COMÉRCIO SERVIÇOS E LOGÍSTICA EIRELI</t>
  </si>
  <si>
    <t>30063/2019</t>
  </si>
  <si>
    <t>CONSTRUÇÃO DE PASSARELA NO CANAL DA BAMBUÍ</t>
  </si>
  <si>
    <t>PREMAG – SISTEMA
DE CONSTRUÇÕES LTDA</t>
  </si>
  <si>
    <t>27527/2019</t>
  </si>
  <si>
    <t xml:space="preserve">CELEBRAÇÃO DE PARCERIA COM ORGANIZAÇÃO DA SOCIEDADE CIVIL - O.S.C. PARA OFERTAR O SERVIÇO DE CONVIVÊNCIA E FORTALECIMENTO DE VÍNCULOS - SCFV NO ÂMBITO DO SERVIÇO DE PROTEÇÃO SOCIAL BÁSICA PARA CRIANÇAS, ADOLESCENTES, JOVENS, ADULTOS E IDOSOS, ATENDENDO AS RESPECTIVAS ESPECIFICAÇÕES ETÁRIAS, NAS ÁREAS
DE ABRANGÊNCIAS DOS CENTROS DE REFERÊNCIA DE ASSISTÊNCIA SOCIAL – CRAS E DO CENTRO DE REFERÊNCIA ESPECIALIZADO DE ASSISTÊNCIA SOCIAL - CREAS DO MUNICÍPIO DE MARICÁ,
</t>
  </si>
  <si>
    <t>ORGANIZAÇÃO VIVA RIO</t>
  </si>
  <si>
    <t>JOM 1079</t>
  </si>
  <si>
    <t>460/2020</t>
  </si>
  <si>
    <t>POLÍTICAS INCLUSIVAS</t>
  </si>
  <si>
    <t>CELEBRAÇÃO DE PARCERIA COM ORGANIZAÇÃO DA SOCIEDADE CIVIL - O.S.C. PARA IMPLANTAÇÃO E MANUTENÇÃO DO CENTRO DE REFERÊNCIA EM POLÍTICAS INCLUSIVAS DE MARICÁ, VISANDO FOMENTAR O CONCEITO DE INCLUSÃO E OFERTAR SERVIÇOS DE ATENDIMENTO INCLUSIVO AOS MUNÍCIPES COM OU SEM DEFICIÊNCIA</t>
  </si>
  <si>
    <t>ONG CONTATO – CENTRO DE PESQUISAS E DE AÇÕES SOCIAIS E CULTURAIS</t>
  </si>
  <si>
    <t>JOM 1080</t>
  </si>
  <si>
    <t>16305/2019</t>
  </si>
  <si>
    <t xml:space="preserve">CONTRATAÇÃO DE EMPRESA ESPECIALIZADA NA VEICULAÇÃO,
EM JORNAL DE GRANDE CIRCULAÇÃO, DE AVISOS DE LICITAÇÕES, ERRATAS E EDITAIS, RESULTADO DE IMPUGNAÇÕES E DE RECURSOS E OUTROS ATOS OFICIAIS DE INTERESSE DA ADMINISTRAÇÃO
</t>
  </si>
  <si>
    <t>EDITORA A NOTÍCIA</t>
  </si>
  <si>
    <t>22863/2019</t>
  </si>
  <si>
    <t>REGISTRO DE PREÇOS PARA LOCAÇÃO
DE MÁQUINAS PARA A MANUTENÇÃO DE CORPOS HÍDRICOS</t>
  </si>
  <si>
    <t>825/2020</t>
  </si>
  <si>
    <t>EMPRESA INVICTTA DISTRIBUIDORA
DE PRODUTOS E SERVIÇOS LTDA</t>
  </si>
  <si>
    <t xml:space="preserve">REGISTRO DE PREÇOS PARA AQUISIÇÃO DE 
MATERIAL DE EXPEDIENTE E LIMPEZA
</t>
  </si>
  <si>
    <t>6410/2020</t>
  </si>
  <si>
    <t>REGISTRO DE PREÇOS PARA FORNECIMENTO DE ESCORAMENTO
PARA VALA TIPO BLINDAGEM</t>
  </si>
  <si>
    <t>LIFE LOCADORA DE EQUIPAMENTOS PARA
CONSTRUÇÃO LTDA</t>
  </si>
  <si>
    <t>JOM 1081</t>
  </si>
  <si>
    <t>7214/2020</t>
  </si>
  <si>
    <t xml:space="preserve">PREGÃO PRESENCIAL - SAS </t>
  </si>
  <si>
    <t xml:space="preserve">AQUISIÇÃO EMERGENCIAL DE MÁSCARAS
FACIAIS DE USO NÃO PROFISSIONAL
</t>
  </si>
  <si>
    <t>JOM 1082</t>
  </si>
  <si>
    <t>LIMP SAFE COMÉRCIO
DE EQUIPAMENTOS EIRELI</t>
  </si>
  <si>
    <t>HOUSE MED PRODUTOS
FARMACEUTICOS E HOSPITALARES LTDA</t>
  </si>
  <si>
    <t>8502/2019</t>
  </si>
  <si>
    <t xml:space="preserve">AQUISIÇÃO DE MATERIAIS DE INFRAESTRUTURA ELÉTRICA - ITENS 1, 2, 5, 6 E 15
</t>
  </si>
  <si>
    <t>MACIFE SOLUÇÕES EM MATERIAIS
LTDA- EPP</t>
  </si>
  <si>
    <t>JOM 1084</t>
  </si>
  <si>
    <t xml:space="preserve">AQUISIÇÃO DE MATERIAIS DE INFRAESTRUTURA ELÉTRICA - ITENS 3, 16, 17 E 18
</t>
  </si>
  <si>
    <t>MASTER COMÉRCIO E SERVIÇOS EIRELI</t>
  </si>
  <si>
    <t xml:space="preserve">AQUISIÇÃO DE MATERIAIS DE INFRAESTRUTURA ELÉTRICA – ITEM 4 
</t>
  </si>
  <si>
    <t xml:space="preserve">AQUISIÇÃO DE MATERIAIS DE INFRAESTRUTURA ELÉTRICA – ITEM 7
</t>
  </si>
  <si>
    <t>GOLDEN RIO COMÉRCIO EIRELI</t>
  </si>
  <si>
    <t xml:space="preserve">AQUISIÇÃO DE MATERIAIS DE INFRAESTRUTURA ELÉTRICA – ITENS 8, 9, 10 E 14
</t>
  </si>
  <si>
    <t>PR ENGENHARIA E MANUTENÇÃO EIRELI</t>
  </si>
  <si>
    <t>967/2020</t>
  </si>
  <si>
    <t>AQUISIÇÃO DE HIDRÓXIDO DE CÁLCIO E MAGNÉSIO (CAL)</t>
  </si>
  <si>
    <t>19158/2019</t>
  </si>
  <si>
    <t>REGISTRO DE PREÇOS PARA FORNECIMENTO DE MATERIAIS
PARA CONSTRUÇÃO DE TAPUMES</t>
  </si>
  <si>
    <t>16451/2019</t>
  </si>
  <si>
    <t>CONTRATAÇÃO DE EMPRESA ESPECIALIZADA PARA IMPRESSÃO GRÁFICA DE 1.500 LIVROS E CADASTRO NO ISBN DA OBRA, QUE VERSA SOBRE OS TRABALHOS DAS EDIÇÕES 2017 E 2018 DO PRÊMIO NOVOS PESQUISADORES, BEM COMO EMBALAGEM E ENTREGA DO MATERIAL PRODUZIDO</t>
  </si>
  <si>
    <t>GRÁFICA CS EIRELI – EPP</t>
  </si>
  <si>
    <t>JOM 1085</t>
  </si>
  <si>
    <t>8829/2020</t>
  </si>
  <si>
    <t>CONTRATAÇÃO DE LABORATÓRIO DE ANÁLISES CLÍNICAS
PARA REALIZAÇÃO DE TESTES DO COVID-19 POR SISTEMA AUTOMATIZADO</t>
  </si>
  <si>
    <t>LABORATÓRIO BLESSING
ANÁLISES CLÍNICAS E ANATOMIA PATOLÓGICA LTDA</t>
  </si>
  <si>
    <t>4328/2020</t>
  </si>
  <si>
    <t xml:space="preserve">REGISTRO DE PREÇOS PARA CONTRATAÇÃO DE
EMPRESA PARA PRESTAÇÃO DE SERVIÇOS DE SONDAGEM A
PERCUSSÃO E ROTATIVA PARA ANÁLISE DO SOLO NO AEROPORTO
DE MARICÁ E DEMAIS ÁREAS PÚBLICAS SOB GESTÃO DA CODEMAR
</t>
  </si>
  <si>
    <t>24476/2019</t>
  </si>
  <si>
    <t>PRESTAÇÃO DOS SERVIÇOS DE CAPINA E ROÇADA</t>
  </si>
  <si>
    <t>LIMPATECH SERVIÇOS E CONSTRUÇÕES LTDA</t>
  </si>
  <si>
    <t>JOM ESP 289</t>
  </si>
  <si>
    <t>26340/2019</t>
  </si>
  <si>
    <t>PRESTAÇÃO DE SERVIÇOS TÉCNICOS ESPECIALIZADOS, PRESENCIAIS E NÃO PRESENCIAIS DE DESENVOLVIMENTO, MANUTENÇÃO E TESTES DE SOFTWARE,</t>
  </si>
  <si>
    <t>DANIEL DOS SANTOS SOUZA- ME</t>
  </si>
  <si>
    <t>JOM 1086</t>
  </si>
  <si>
    <t>9044/2020</t>
  </si>
  <si>
    <t>REGISTRO DE PREÇOS PARA FORNECIMENTO DE CIMENTO</t>
  </si>
  <si>
    <t>28459/2019</t>
  </si>
  <si>
    <t>REGISTRO DE PREÇOS PARA FORNECIMENTO DE MATERIAIS ELÉTRICOS E INSUMOS PARA CONSTRUÇÃO DE UBS</t>
  </si>
  <si>
    <t>JOM 1087</t>
  </si>
  <si>
    <t>L&amp;P ATACADISTA DE MATERIAIS DE CONSTRUÇÃO LTDA - EPP</t>
  </si>
  <si>
    <t>LCI COMÉRCIO DE MATERIAL DE CONSTRUÇÃO E SERVIÇOS EIRELI</t>
  </si>
  <si>
    <t>JIT SERVIÇOS E COMÉRCIO DE MATERIAL ELÉTRICO LTDA</t>
  </si>
  <si>
    <t>BCC COMÉRCIO E SERVIÇOS EIRELI</t>
  </si>
  <si>
    <t>ECO 805 COMÉRCIO E SERVIÇOS DE EQUIPAMENTOS LTDA</t>
  </si>
  <si>
    <t>21421/2019</t>
  </si>
  <si>
    <t>CONTRATAÇÃO EMPRESA ESPECIALIZADA NO SERVIÇO
DE VEICULAÇÃO DE JORNAL DE GRANDE CIRCULAÇÃO, AVISOS DE LICITAÇÕES, ERRATAS E EDITAIS, RESULTADO DE IMPUGNAÇÕES E OUTROS ATOS OFICIAIS DE INTERESSE DA ADMINISTRAÇÃO NO FORMATO STANDARD</t>
  </si>
  <si>
    <t>EDITORA GLOBO S/A</t>
  </si>
  <si>
    <t>JOM 1089</t>
  </si>
  <si>
    <t>CONTRATAÇÃO DE EMPRESA
ESPECIALIZADA PARA PRESTAÇÃO DOS SERVIÇOS DE LOCAÇÃO
DE MÁQUINAS E EQUIPAMENTOS</t>
  </si>
  <si>
    <t xml:space="preserve">CREDENCIAMENTO DE EMPRESA PARA PRESTAÇÃO DE SERVIÇO DE ASSISTÊNCIA A SAÚDE
NA ÁREA DE LABORATÓRIO DE ANÁLISES CLÍNICAS
</t>
  </si>
  <si>
    <t>8189/2019</t>
  </si>
  <si>
    <t>CONTRATAÇÃO DE SERVIÇO MEDICINA DO TRABALHO
NO QUE TANGE A SAÚDE E SEGURANÇA DO TRABALHO - SST E SESMT</t>
  </si>
  <si>
    <t>EMPRESA GEMT MEDICINA DO TRABALHO E SERVIÇOS ESPECIALIZADOS LTDA</t>
  </si>
  <si>
    <t>10266/2020</t>
  </si>
  <si>
    <t>REGISTRO DE PREÇOS PARA O FORNECIMENTO DE EQUIPAMENTO
DE AR CONDICIONADO - ITENS 01, 02 E 04</t>
  </si>
  <si>
    <t>H.C.S. SERVIÇOS &amp; MANUTENÇÕES EIRELI</t>
  </si>
  <si>
    <t>REGISTRO DE PREÇOS PARA O FORNECIMENTO DE EQUIPAMENTO
DE AR CONDICIONADO - ITENS 03 e 05</t>
  </si>
  <si>
    <t>I C SERAFINI REFRIGERAÇÃO</t>
  </si>
  <si>
    <t>REGISTRO
DE PREÇOS PARA O FORNECIMENTO DE EQUIPAMENTO
DE AR CONDICIONADO -ITEM 06</t>
  </si>
  <si>
    <t xml:space="preserve">REGISTRO DE PREÇOS PARA CONTRATAÇÃO DE EMPRESA ESPECIALIZADA
NO FORNECIMENTO (AQUISIÇÃO) DE MATERIAL GRÁFICO - ITENS 1 E 19
</t>
  </si>
  <si>
    <t xml:space="preserve">REGISTRO DE PREÇOS PARA CONTRATAÇÃO DE EMPRESA ESPECIALIZADA
NO FORNECIMENTO (AQUISIÇÃO) DE MATERIAL GRÁFICO - ITENS  2, 8, 9,15,16, 17, 18, 22, 23, 24, 26, 28, 35 E 36
</t>
  </si>
  <si>
    <t xml:space="preserve">REGISTRO DE PREÇOS PARA CONTRATAÇÃO DE EMPRESA ESPECIALIZADA
NO FORNECIMENTO (AQUISIÇÃO) DE MATERIAL GRÁFICO -  ITENS 3, 4, 5, 6, 7, 27, 29, 30, 31, 32, E 33
</t>
  </si>
  <si>
    <t xml:space="preserve">REGISTRO DE PREÇOS PARA CONTRATAÇÃO DE EMPRESA ESPECIALIZADA
NO FORNECIMENTO (AQUISIÇÃO) DE MATERIAL GRÁFICO - ITENS 10, 11, 12 E 14 
</t>
  </si>
  <si>
    <t xml:space="preserve">REGISTRO DE PREÇOS PARA CONTRATAÇÃO DE EMPRESA ESPECIALIZADA
NO FORNECIMENTO (AQUISIÇÃO) DE MATERIAL GRÁFICO - ITENS 20, 21, E 25 
</t>
  </si>
  <si>
    <t>29426/2019</t>
  </si>
  <si>
    <t xml:space="preserve">REGISTRO DE PREÇOS PARA FORNECIMENTO DE REVESTIMENTOS
E INSUMOS PARA CONSTRUÇÃO DE UBS – ITENS 19, 21, 28, 31, 33, 43, 55 e 56 
</t>
  </si>
  <si>
    <t>WALE
COMÉRCIO E SERVIÇOS EIRELI</t>
  </si>
  <si>
    <t>JOM 1090</t>
  </si>
  <si>
    <t xml:space="preserve">REGISTRO DE PREÇOS PARA FORNECIMENTO DE REVESTIMENTOS
E INSUMOS PARA CONSTRUÇÃO DE UBS – ITENS 04, 05, 08, 23, 36, 37, 39, 45, 46 e 53 
</t>
  </si>
  <si>
    <t>REGISTRO DE PREÇOS PARA FORNECIMENTO DE REVESTIMENTOS E INSUMOS PARA CONSTRUÇÃO DE UBS – ITENS 09, 10, 12, 14, 16, 18, 22, 24, 25, 26, 29, 30, 38, 42, 44, 50, 51, 52 e 54</t>
  </si>
  <si>
    <t>L &amp; P ATACADISTA DE MATERIAIS
DE CONSTRUÇÃO LTDA-EPP</t>
  </si>
  <si>
    <t>REGISTRO DE PREÇOS PARA FORNECIMENTO DE REVESTIMENTOS E INSUMOS PARA CONSTRUÇÃO DE UBS – ITENS 13, 17, 27, 34 e 57</t>
  </si>
  <si>
    <t>INFFACTOR COMÉRCIO
E SERVIÇOS EIRELI EPP</t>
  </si>
  <si>
    <t>REGISTRO DE PREÇOS PARA FORNECIMENTO DE REVESTIMENTOS E INSUMOS PARA CONSTRUÇÃO DE UBS – ITENS 03, 15, 35, 40, 41 e 60</t>
  </si>
  <si>
    <t>LL GASPAR
CONSTRUÇÕES E REFORMAS LTDA ME</t>
  </si>
  <si>
    <t>13361/2020</t>
  </si>
  <si>
    <t xml:space="preserve">PRESTAÇÃO DE SERVIÇO DE ASSISTÊNCIA A SAÚDE
NA ÁREA DE TOMOGRAFIA COMPUTADORIZADA
</t>
  </si>
  <si>
    <t>CENTRO DE RADIOLOGIA MARICA LTDA</t>
  </si>
  <si>
    <t xml:space="preserve">JOM ESP 292 </t>
  </si>
  <si>
    <t>23848/2019</t>
  </si>
  <si>
    <t>CONTRATAÇÃO DE EMPRESA ESPECIALIZADA
PARA AQUISIÇÃO DE MATERIAIS PARA CONFECÇÃO DE CERCA PARA A FAZENDA IBIACI</t>
  </si>
  <si>
    <t>JOM 1092</t>
  </si>
  <si>
    <t>3225/2020</t>
  </si>
  <si>
    <t xml:space="preserve">AQUISIÇÃO DE MATERIAL GRÁFICO, CONFECÇÃO DE CAPACHOS
PERSONALIZADOS
</t>
  </si>
  <si>
    <t>EMPRESA L.P. DE BORBA E CIA LTDA</t>
  </si>
  <si>
    <t>29303/2019</t>
  </si>
  <si>
    <t xml:space="preserve">CONTRATAÇÃO DE SERVIÇOS SOB DEMANDA
DE ANÁLISE DE LABORATÓRIO PARA AMOSTRAS DE ESGOTO BRUTO, ESGOTO TRATADO E LODOS NAS ESTAÇÕES DE TRATAMENTOS DE ESGOTO (ETES) EXISTENTES NO MUNICÍPIO DE MARICÁ, SOB A RESPONSABILIDADE DA COMPANHIA DE SANEAMENTO DE MARICÁ
</t>
  </si>
  <si>
    <t>CENTRO DE BIOLOGIA EXPERIMENTAL OCEANUS
LTDA</t>
  </si>
  <si>
    <t>19931/2019</t>
  </si>
  <si>
    <t>SERVIÇO DE CONTROLE DE PRAGAS E VETORES, DESINSETIZAÇÃO
E DESRATIZAÇÃO</t>
  </si>
  <si>
    <t>JOM 1093</t>
  </si>
  <si>
    <t>BIO VECTO DESINSETIZACAO CONSERVACAO E LIMPEZA LTDA</t>
  </si>
  <si>
    <t>22374/2019</t>
  </si>
  <si>
    <t>AQUISIÇÃO DE ÁGUA MINERAL À BASE DE TROCA DE GALÕES</t>
  </si>
  <si>
    <t>TRM SOLUCOES EIRELI</t>
  </si>
  <si>
    <t>9231/2020</t>
  </si>
  <si>
    <t>AQUISIÇÃO DE TERMÔMETRO INFRAVERMELHO</t>
  </si>
  <si>
    <t>AUTOMX SOLUCOES EIRELI</t>
  </si>
  <si>
    <t>9518/2020</t>
  </si>
  <si>
    <t>AQUISIÇÃO DE DISPENSER DE ÁLCOOL EM GEL</t>
  </si>
  <si>
    <t>FLUSCOP COMERCIO E SERVICO DE EQUIPAMENTO EIRELI</t>
  </si>
  <si>
    <t>4473/2020</t>
  </si>
  <si>
    <t>AQUISIÇÃO DE PLACAS DE SINALIZAÇÃO PARA O AEROPORTO MUNICIPAL DE MARICÁ - SBMI E AUTOPARK. PORTFÓLIO
- AEROPORTO INTELIGENTE; FASE - 2 (DOIS); CENTRO DE CUSTO - DIRETORIA DE OPERAÇÕES (SGA); CENTRO DE LUCRO - AEROPORTO</t>
  </si>
  <si>
    <t>RS 2 PUBLICIDADE LTDA</t>
  </si>
  <si>
    <t>JOM 1094</t>
  </si>
  <si>
    <t>27247/2019</t>
  </si>
  <si>
    <t>AQUISIÇÃO PARA ITENS E MATERIAIS PARA ADEQUAÇÕES
DE SEGURANÇA NO AEROPORTO MUNICIPAL DE MARICÁ
- SMBI</t>
  </si>
  <si>
    <t>MICHELANGELO COMÉRCIO
DE PAINÉIS E SERVIÇOS LTDA</t>
  </si>
  <si>
    <t>5364/2020</t>
  </si>
  <si>
    <t xml:space="preserve">CELEBRAÇÃO DE PARCERIA COM ORGANIZAÇÃO DA SOCIEDADE
CIVIL - O.S.C. PARA IMPLANTAÇÃO E GESTÃO DA UNIDADE DE PRODUÇÃO DE ALIMENTOS AGROECOLÓGICOS DESIDRATADOS E DE POLPAS DE FRUTAS DE MARICÁ
</t>
  </si>
  <si>
    <t>SOLARES – AÇÃO SOCIAL E CIDADANIA</t>
  </si>
  <si>
    <t>JOM 1095</t>
  </si>
  <si>
    <t>29863/2019</t>
  </si>
  <si>
    <t xml:space="preserve">AQUISIÇÃO DE MÓVEIS, ELETRODOMÉSTICOS E UTENSÍLIOS
PARA O NOVO SERVIÇO RESIDENCIAL TERAPÊUTICO (SRT), - ITENS 2, 3, 6, 7, 10, 11 E 12
</t>
  </si>
  <si>
    <t>RC 360 COMÉRCIO SERVIÇOS LTDA</t>
  </si>
  <si>
    <t>5245/2020</t>
  </si>
  <si>
    <t>ICTIM</t>
  </si>
  <si>
    <t>CARTA CONVITE</t>
  </si>
  <si>
    <t xml:space="preserve">CONTRATAÇÃO DE CONSULTORIA PARA ELABORAÇÃO
DAS ETAPAS INICIAIS DA ESTRATÉGIA MUNICIPAL DE CIÊNCIA,
TECNOLOGIA E INOVAÇÃO – ICTIM </t>
  </si>
  <si>
    <t>SERGIO DE MATTOS CONSULTORES ASSOCIADOS</t>
  </si>
  <si>
    <t>4616/2019</t>
  </si>
  <si>
    <t>DIAMOND COMÉRCO DE MATERIAS PARA CONSTRUÇÃO
E SERVIÇOS EIRELEI</t>
  </si>
  <si>
    <t>AQUISIÇÃO DE MATERIAL DE SINALIZAÇÃO E PREVENÇÃO - ITEM 1</t>
  </si>
  <si>
    <t>Empresa MOSAICO ROSA COMÉRCIO E SERVIÇOS EILRELI</t>
  </si>
  <si>
    <t>AQUISIÇÃO DE MATERIAL DE SINALIZAÇÃO E PREVENÇÃO - ITEM 2</t>
  </si>
  <si>
    <t>14358/2020</t>
  </si>
  <si>
    <t xml:space="preserve">CREDENCIAMENTO DE SERVIÇOS PARA PRESTAÇÃO DE SERVIÇO DE ASSISTÊNCIA
A SAÚDE NA ÁREA DE DENSITOMETRIA ÓSSEA
</t>
  </si>
  <si>
    <t>CENTRO DE DIAGNÓSTICO POR IMAGEM DE MARICÁ
LTDA</t>
  </si>
  <si>
    <t>JOM 1096</t>
  </si>
  <si>
    <t>2538/2020</t>
  </si>
  <si>
    <t xml:space="preserve">CONTRATAÇÃO DE EMPRESA ESPECIALIZADA NOS
SERVIÇOS DE ARQUITETURA E ENGENHARIA PARA ELABORAÇÃO DE PROJETO BÁSICO, PROJETO LEGAL E PROJETO EXECUTIVO
</t>
  </si>
  <si>
    <t xml:space="preserve">CONTECK COMÉRCIO E SERVIÇOS DE
INSTALAÇÃO DE EQUIPAMENTOS EIRELI
</t>
  </si>
  <si>
    <t>11108/2020</t>
  </si>
  <si>
    <t>FORNECIMENTO E ENTREGA DE KITS ALIMENTÍCIOS E/OU LIMPEZA</t>
  </si>
  <si>
    <t>COMERCIAL MILANO BRASIL LTDA</t>
  </si>
  <si>
    <t>JOM ESP 295</t>
  </si>
  <si>
    <t>RCH DISTRIBUIDORA DE PRODUTOS GERAIS
LTDA</t>
  </si>
  <si>
    <t>20626/2019</t>
  </si>
  <si>
    <t xml:space="preserve">EXECUÇÃO DA IMPLANTAÇÃO DE 03 PISTAS DE SKATES NOS BAIRROS DO BARROCO, PONTA NEGRA E INOÃ, NO MUNICÍPIO DE MARICÁ (RJ)
</t>
  </si>
  <si>
    <t>JOM ESP 296</t>
  </si>
  <si>
    <t>12745/2019</t>
  </si>
  <si>
    <t>FORNECIMENTO DE ÁGUA POTAVEL, TRANSPORTADA EM CAMINHÃO PIPA, COM CAPACIDADE DE 8.000 (OITO MIL) LITROS, PARA ATENDIMENTO DAS UNIDADES BÁSICAS DE SAÚDE</t>
  </si>
  <si>
    <t>GARFO´S CAPTAÇÃO E SERVIÇOS DE TRANSPORTES LTDA ME</t>
  </si>
  <si>
    <t>10091/2020</t>
  </si>
  <si>
    <t>REGISTRO DE PREÇOS PARA LOCAÇÃO DE BANHEIROS QUIMÍCOS</t>
  </si>
  <si>
    <t>GRUPO IMPACTO EMPREENDIMENTOS EIRELI</t>
  </si>
  <si>
    <t xml:space="preserve">JOM ESP 296 </t>
  </si>
  <si>
    <t>6839/2020</t>
  </si>
  <si>
    <t>REGISTRO DE PREÇOS PARA A CONTRATAÇÃO DE EMPRESA PARA EVENTUAL FORNECIMENTO DE MATERIAIS DE CONSUMO – GÊNEROS ALIMENTÍCIOS, E CONTRATAÇÃO DE SERVIÇOS DE BUFFET E COQUETEL</t>
  </si>
  <si>
    <t>SD SERVIÇOS E EVENTOS EIRELI</t>
  </si>
  <si>
    <t>SAVVY SERVIÇOS EIRELLI</t>
  </si>
  <si>
    <t>JOM 1098</t>
  </si>
  <si>
    <t>11403/2020</t>
  </si>
  <si>
    <t>PRESTAÇÃO DE SERVIÇOS DE LOCAÇÃO DE VEÍCULOS, SEM MOTORISTA, E SEM COMBUSTÍVEL</t>
  </si>
  <si>
    <t>J.G. MANUTENÇÃO CONSERVAÇÃO E LOCAÇÃO EIRELI</t>
  </si>
  <si>
    <t>JOM 1099</t>
  </si>
  <si>
    <t>9860/2020</t>
  </si>
  <si>
    <t>CONSTRUÇÃO DE COBERTURA NA PRAÇA A DO VERAZ- LOTEAMENTO VERA CRUZ- 4º DISTRITO DO MUNICÍPIO DE MARICÁ - RJ,</t>
  </si>
  <si>
    <t>JKN ACESSORIA E SERVIÇOS LTDA</t>
  </si>
  <si>
    <t>17948/2019</t>
  </si>
  <si>
    <t>CONTRATAÇÃO DE EMPRESA ESPECIALIZADA
PARA AQUISIÇÃO DE PNEUS PARA MANUTENÇÃO DOS VEÍCULOS</t>
  </si>
  <si>
    <t>BRASIL SUPRI EIRELI</t>
  </si>
  <si>
    <t>JOM 1100</t>
  </si>
  <si>
    <t>31041/2019</t>
  </si>
  <si>
    <t xml:space="preserve">REGISTRI DE PREÇOS PARA A PRESTAÇÃO DE SERVIÇOS
DE LOCAÇÃO DE VEÍCULOS, COM E SEM MOTORISTA E SEM COMBUSTÍVEL – ITENS 1 E 9 
</t>
  </si>
  <si>
    <t>JOM ESP 298</t>
  </si>
  <si>
    <t xml:space="preserve">REGISTRO DE PREÇOS PARA A PRESTAÇÃO DE SERVIÇOS
DE LOCAÇÃO DE VEÍCULOS, COM E SEM MOTORISTA E SEM
COMBUSTÍVEL – ITENS 2 E 5 
</t>
  </si>
  <si>
    <t>LEFE
EMERGENCIAS MÉDICAS</t>
  </si>
  <si>
    <t xml:space="preserve">REGISTRO DE PREÇOS PARA A PRESTAÇÃO DE SERVIÇOS
DE LOCAÇÃO DE VEÍCULOS, COM E SEM MOTORISTA E SEM
COMBUSTÍVEL – ITENS 3, 4, 8, 10, 11, 12 E 13 
</t>
  </si>
  <si>
    <t>SOLUÇÕES SERVIÇOS TERCEIRIZADOS EIRELI</t>
  </si>
  <si>
    <t xml:space="preserve">REGISTRO DE PREÇOS PARA A PRESTAÇÃO DE SERVIÇOS
DE LOCAÇÃO DE VEÍCULOS, COM E SEM MOTORISTA E SEM
COMBUSTÍVEL – ITENS 6 E 7
</t>
  </si>
  <si>
    <t>AD HOC SERVIÇOS
E EMPREENDIMENTOS LTDA</t>
  </si>
  <si>
    <t>EMPRESA BRASILEIRA DE ENGENHARIA E COMÉRCIO S/A – EBEC</t>
  </si>
  <si>
    <t>5182/2019</t>
  </si>
  <si>
    <t xml:space="preserve">CONTRATAÇÃO DE EMPRESA ESPECIALIZADA PARA PRESTAÇÃO DE SERVIÇOS CONTINUADOS
DE COLETA, REMOÇÃO E TRANSPORTE DE RESÍDUOS SÓLIDOS DOMICILIARES, COLETA, REMOÇÃO E TRANSPORTE EM ÁREAS DE DIFÍCIL ACESSO E COLETA, REMOÇÃO E TRANSPORTE DE INSERVÍVEIS
</t>
  </si>
  <si>
    <t>LÍBANO SERVIÇOS DE LIMPEZA URBANA CONTRUÇÃO
CIVIL LTDA</t>
  </si>
  <si>
    <t>23642/2018</t>
  </si>
  <si>
    <t>PRESTAÇÃO DE SERVIÇO DE SOLUÇÃO INTEGRADA, CONTEMPLANDO O LICENCIAMENTO DE PLATAFORMA DE GESTÃO EDUCACIONAL E SOFTWARE PARA INTEGRAÇÃO FAMÍLIA X ESCOLA, NO MODELO DE SOFTWARE COMO SERVIÇO (SAAS)</t>
  </si>
  <si>
    <t>EMPRESA NORTUS COMERCIAL EIRELI</t>
  </si>
  <si>
    <t>JOM 1102</t>
  </si>
  <si>
    <t>28497/2019</t>
  </si>
  <si>
    <t>AQUISIÇÃO
DE MATERIAIS DE USO NAS UNIDADES ESCOLARES COM
ATENDIMENTO EM EDUCAÇÃO INFANTIL DA REDE MUNICIPAL
DE ENSINO DE MARICÁ</t>
  </si>
  <si>
    <t>HOUSE MED PRODUTOS FARMACÊUTICOS E HOSPITALARES LTDA</t>
  </si>
  <si>
    <t>JOM 1103</t>
  </si>
  <si>
    <t>3814/2020</t>
  </si>
  <si>
    <t>PRESTAÇÃO DE SERVIÇOS DE NA TECNOLOGIA DA INFORMAÇÃO, SERVIÇOS DE E-MAIL, COLABORAÇÃO E COMUNICAÇÃO CORPORATIVA</t>
  </si>
  <si>
    <t>KTREE PENSO TECNOLOGIA
DA INFORMAÇÃO LTDA</t>
  </si>
  <si>
    <t>26273/2019</t>
  </si>
  <si>
    <t>REGISTRO DE PREÇO PARA CONTRATAÇÃO DE EMPRESA PARA FORNECIMENTO DE MATERIAIS DE EXPEDIENTE</t>
  </si>
  <si>
    <t>ALLNETO COMERCIAL E SERVIÇOS EIRELI</t>
  </si>
  <si>
    <t>HUMAITÁ
COMÉRCIO DE PAPÉIS EIRELI</t>
  </si>
  <si>
    <t>JOM 1105</t>
  </si>
  <si>
    <t>5271/2020</t>
  </si>
  <si>
    <t>CONTRATAÇÃO DE SERVIÇO DE LOCAÇÃO DE ESTRUTURA, ILUMINAÇÃO E ORNAMENTAÇÃO
TEMÁTICA PARA 3º NATAL ILUMINADO E CONSCIENTE DE MARICÁ</t>
  </si>
  <si>
    <t>VACC INDÚSTRIA, COMÉRCIO E SERVIÇO - EIRELI</t>
  </si>
  <si>
    <t>JOM 1106</t>
  </si>
  <si>
    <t>6626/2020</t>
  </si>
  <si>
    <t>REGISTRO DE PREÇOS PARA O FORNECIMENTO
MOTOBOMBAS</t>
  </si>
  <si>
    <t>CWP COMÉRCIO E SERVIÇOS EIRELI
ME</t>
  </si>
  <si>
    <t>LL GASPAR CONSTRUÇÕES
E REFORMAS LTDA ME</t>
  </si>
  <si>
    <t>VALTEX DE NITERÓI COMÉRCIO E
SERVIÇO EIRELI ME,</t>
  </si>
  <si>
    <t>11754/2020</t>
  </si>
  <si>
    <t>AQUISIÇÃO DE KIT LANCHES</t>
  </si>
  <si>
    <t>AGIL ANDRADE COMÉRCIO E SERVIÇO EIRELI - EPP</t>
  </si>
  <si>
    <t>JOM 1107</t>
  </si>
  <si>
    <t>29386/2019</t>
  </si>
  <si>
    <t>FORNECIMENTO DE
CARTÕES VALE REFEIÇÃO/ALIMENTAÇÃO PARA OS FUNCIONÁ-
RIOS DA CODEMAR E VALE COMBUSTÍVEL</t>
  </si>
  <si>
    <t>TRIVALE ADMINISTRAÇÃO LTDA</t>
  </si>
  <si>
    <t>JOM 1108</t>
  </si>
  <si>
    <t>14731/2020</t>
  </si>
  <si>
    <t xml:space="preserve">
EXECUÇÃO DO PROJETO NATAL ILUMINADO 2020, QUE VISA O FOMENTO AO EMPREENDEDORISMO E A PROMOÇÃO DO MUNICÍPIO DE MARICÁ NO PERÍODO DE FESTIVIDADES NATALINAS
</t>
  </si>
  <si>
    <t xml:space="preserve">
ORGANIZAÇÃO DA SOCIEDADE CIVIL CDL MARICÁ
</t>
  </si>
  <si>
    <t>JOM 1109</t>
  </si>
  <si>
    <t>AQUISIÇÃO DE MOBILIÁRIO – ITENS 01, 03, 06, 08 E 09</t>
  </si>
  <si>
    <t xml:space="preserve">AQUISIÇÃO DE MOBILIÁRIO – ITENS 05 E 07 </t>
  </si>
  <si>
    <t>AQUISIÇÃO DE MOBILIÁRIO – ITENS 04, 11, 12 E 13</t>
  </si>
  <si>
    <t xml:space="preserve">AQUISIÇÃO DE MOBILIÁRIO – ITENS 02, 10, 14 E 15 </t>
  </si>
  <si>
    <t>FLUSCOP COMÉRCIO E SERVIÇOS DE EQUIPAMENTO EIRELI EPP</t>
  </si>
  <si>
    <t>ONDE SE LÊ: NO VALOR DE 312.640,00 LEIA-SE: NO VALOR DE 312.614,00</t>
  </si>
  <si>
    <t>7422/2020</t>
  </si>
  <si>
    <t xml:space="preserve">CONTRATAÇÃO DE EMPRESA ESPECIALIZADA EM FORNECIMENTO E INSTALAÇÃO DE PLACAS DE IDENTIFICAÇÃO DE LOGRADOUROS PARA O MUNICÍPIO DE MARICÁ
</t>
  </si>
  <si>
    <t>JOM 1110</t>
  </si>
  <si>
    <t>7180/2020</t>
  </si>
  <si>
    <t xml:space="preserve">CONTRATAÇÃO DE BANCO PARA EFETUAR OS PAGAMENTOS DE SALÁRIOS, PROVENTOS, VENCIMENTOS, APOSENTADORIAS, PENSÕES COM EXCLUSIVIDADE. EMPRÉSTIMOS CONSIGNADOS, REALIZAÇÃO DE PAGAMENTOS À FORNECEDORES
DE BENS E SERVIÇOS E INSUMOS, E OUTROS SERVIÇOS SERÃO SEM EXCLUSIVIDADE E DEMAIS ESPECIFICAÇÕES CONTIDAS NO TERMO DE REFERÊNCIA, POR MEIO ELETRÔNICO.
</t>
  </si>
  <si>
    <t>BANCO SANTANDER (BRASIL) S.A</t>
  </si>
  <si>
    <t>JOM 1111</t>
  </si>
  <si>
    <t>16315/2019</t>
  </si>
  <si>
    <t>FORNECIMENTO E INSTALAÇÃO
DE GRAMA SINTETICA, EM QUADRAS ESPORTIVAS NOS
ESPAÇOS PÚBLICOS PERTENCENTES A CIDADE DE MARICÁ-RJ</t>
  </si>
  <si>
    <t>RR CONSTRUÇÕES E REFORMAS DE EDIFÍCIOS LTDA</t>
  </si>
  <si>
    <t>JOM 1117</t>
  </si>
  <si>
    <t>24298/2019</t>
  </si>
  <si>
    <t>FORNECIMENTO E INSTALAÇÃO DE MASTROS EM ESPAÇOS PÚBLICOS PERTENCENTES A CIDADE DE MARICÁ-RJ</t>
  </si>
  <si>
    <t>ALICE EDUARDA E DAVI COMERCIO E SERVIÇOS NAVAIS E INDUSTRIAIS EIRELI</t>
  </si>
  <si>
    <t>23945/2018</t>
  </si>
  <si>
    <t>CONSTRUÇÃO DOS ACESSOS À NOVA PONTE DE PONTA NEGRA</t>
  </si>
  <si>
    <t>CONSTRUTORA METROPOLITANA S.A.</t>
  </si>
  <si>
    <t>938/2020</t>
  </si>
  <si>
    <t>AQUISIÇÃO DE FÓRMULAS LÁCTEAS PARA ATENDER AOS BEBÊS EM
EDUCAÇÃO INFANTIL (CRECHE) DA REDE MUNICIPAL DE ENSINO
DE MARICÁ - ITENS 1; 2; 3; 4 ; 6 E 7</t>
  </si>
  <si>
    <t>NUTRIMIX COMERCIAL LTDA</t>
  </si>
  <si>
    <t>JOM 1118</t>
  </si>
  <si>
    <t xml:space="preserve">AQUISIÇÃO DE FÓRMULAS LÁCTEAS PARA ATENDER AOS BEBÊS EM
EDUCAÇÃO INFANTIL (CRECHE) DA REDE MUNICIPAL DE ENSINO DE MARICÁ - ITEM 5
</t>
  </si>
  <si>
    <t>REAL NUTRIÇÃO
COMÉRCIO E SERVIÇOS EIRELI-ME</t>
  </si>
  <si>
    <t>4187/2020</t>
  </si>
  <si>
    <t>CONTRATAÇÃO DE EMPRESA PARA AQUISIÇÃO DE CONTENTORES</t>
  </si>
  <si>
    <t>12580/2019</t>
  </si>
  <si>
    <t>PERFIL X CONSTRUTORA S.A</t>
  </si>
  <si>
    <t xml:space="preserve">CONTRATAÇÃO DE PESSOA JURÍDICA ESPECIALIZADA NO SUPORTE E APERFEIÇOAMENTO DO SISTEMA ELÉTRICO DOS PRÉDIOS PÚBLICOS MUNICIPAIS – ITEM 1 </t>
  </si>
  <si>
    <t>JOM 1119</t>
  </si>
  <si>
    <t>4606/2020</t>
  </si>
  <si>
    <t>CONSTRUÇÃO DA PRAÇA ENTRE AS RUAS 83 E 86, CORDEIRINHO, 2º DISTRITO - MARICÁ</t>
  </si>
  <si>
    <t>RR CONSTRUÇÕES E
REFORMAS DE EDIFÍCIOS LTDA ME</t>
  </si>
  <si>
    <t>JOM 1120</t>
  </si>
  <si>
    <t>24235/2019</t>
  </si>
  <si>
    <t>CONSTRUÇÃO DA PRAÇA RADICAL DO BOQUEIRÃO - NO MUNICÍPIO DE MARICÁ</t>
  </si>
  <si>
    <t>DESTAQUE CONSTRUTORA
EIRELI ME</t>
  </si>
  <si>
    <t>8247/2020</t>
  </si>
  <si>
    <t xml:space="preserve">
REGISTRO DE PREÇOS PARA FUTURA E EVENTUAL LOCAÇÃO DE VEÍCULOS TIPO ÔNIBUS URBANO COM MOTORISTA E COMBUSTÍVEL PARA ATENDIMENTO ESPECÍFICO AO TRANSPORTE PÚBLICO DE PASSAGEIROS NO MUNICÍPIO DE MARICÁ, 3º E 4º DISTRITOS - ITEM 1
</t>
  </si>
  <si>
    <t>E.J.I. FIEL TURISMO LTDA</t>
  </si>
  <si>
    <t>JOM 1121</t>
  </si>
  <si>
    <t xml:space="preserve">
REGISTRO DE PREÇOS PARA FUTURA E EVENTUAL LOCAÇÃO DE VEÍCULOS TIPO ÔNIBUS URBANO COM MOTORISTA E COMBUSTÍVEL PARA ATENDIMENTO ESPECÍFICO AO TRANSPORTE PÚBLICO DE PASSAGEIROS NO MUNICÍPIO DE MARICÁ, 3º E 4º DISTRITOS - ITEM 2
</t>
  </si>
  <si>
    <t>VIAÇÃO NOSSA SENHORA DO AMPARO LTDA</t>
  </si>
  <si>
    <t>15535/2020</t>
  </si>
  <si>
    <t xml:space="preserve">
REGISTRO DE PREÇOS PARA A CONTRATAÇÃO DE EMPRESA ESPECIALIZADA NO FORNECIMENTO (AQUISIÇÃO) DE GALÕES DE ÁGUA – ITEM 01 
</t>
  </si>
  <si>
    <t>R$ 11,25 - (VALOR UNITÁRIO)</t>
  </si>
  <si>
    <t xml:space="preserve">REGISTRO DE PREÇOS PARA A CONTRATAÇÃO DE EMPRESA ESPECIALIZADA NO FORNECIMENTO (AQUISIÇÃO) DE GALÕES DE ÁGUA – ITEM 02 
</t>
  </si>
  <si>
    <t>R$ 8,45(VALOR UNITÁRIO)</t>
  </si>
  <si>
    <t>R$ 6,47 (VALORES UNITÁRIOS - QUILÔMETRO RODADO)</t>
  </si>
  <si>
    <t>R$ 6,51 (VALORES UNITÁRIOS- QUILÔMETRO RODADO)</t>
  </si>
  <si>
    <t>27685/2019</t>
  </si>
  <si>
    <t>PRODUÇÃO DE AUDIO E VIDEO PELO SETOR DE COMUNICAÇÃO – ITENS 11, 16, 41, 42</t>
  </si>
  <si>
    <t>QUALYTECK RJ TECNOLOGIA EM INFORMATICA
EIRELI - EPP</t>
  </si>
  <si>
    <t>R$ 106 460,00</t>
  </si>
  <si>
    <t xml:space="preserve">JOM 1121 </t>
  </si>
  <si>
    <t xml:space="preserve">PRODUÇÃO DE AUDIO E VIDEO PELO SETOR DE COMUNICAÇÃO – ITENS 5, 8, 9, 27, 33, 34, 40 </t>
  </si>
  <si>
    <t>R$ 80 352,00</t>
  </si>
  <si>
    <t>PRODUÇÃO DE AUDIO E VIDEO PELO SETOR DE COMUNICAÇÃO – ITENS 3, 7, 39</t>
  </si>
  <si>
    <t>URIB COMERCIO E SERVIÇOS DE CONSERVAÇAO E
MANUTENÇÃO - LTDA</t>
  </si>
  <si>
    <t>R$ 44 927,00</t>
  </si>
  <si>
    <t>1470/2020</t>
  </si>
  <si>
    <t>EXECUÇÃO DOS SERVIÇOS DE MACRODRENAGEM EM GALERIA NO RIO ITAOCAIA VALLEY</t>
  </si>
  <si>
    <t>VALPLAT CONSTRUÇÕES EIRELI-ME</t>
  </si>
  <si>
    <t>73702/2020</t>
  </si>
  <si>
    <t>CONTRAÇÃO DE EMPRESA PARA REGISTRO DE PREÇOS PARA AQUISIÇÃO DE CERTIFICADO DIGITAL</t>
  </si>
  <si>
    <t>OBJECTTI SOLUÇÕES LTDA</t>
  </si>
  <si>
    <t>JOM 1122</t>
  </si>
  <si>
    <t>CONTRATAÇÃO DE EMPRESA PARA AQUISIÇÃO DE LIMPADORA DE PRAIA</t>
  </si>
  <si>
    <t>13095/2020</t>
  </si>
  <si>
    <t>4506/2020</t>
  </si>
  <si>
    <t>REGISTRO DE PREÇOS PARA O FORNECIMENTO DE SAIBRO</t>
  </si>
  <si>
    <t>QUALITY STEEL COMÉRCIO E SERVIÇOS LTDA-ME</t>
  </si>
  <si>
    <t>JOM 1125</t>
  </si>
  <si>
    <t>19362/2019</t>
  </si>
  <si>
    <t>AQUISIÇÃO DE
SISTEMA DE VÍDEO CIRURGIA PARA HOSPITAL MUNICIPAL Dr
ESNESTO CHE GUEVARA</t>
  </si>
  <si>
    <t>CONFIANCE MEDICAL PRODUTOS NÉDICOS S.A</t>
  </si>
  <si>
    <t>JOM 1127</t>
  </si>
  <si>
    <t>19211/2018</t>
  </si>
  <si>
    <t>AQUISIÇÃO
DE EQUIPAMENTOS E MATERIAIS HOSPITALARES PARA
ATENDER A COORDENADORIA DE PROTEÇÃO ANIMAL</t>
  </si>
  <si>
    <t>ANIMALLTAG SISTEMAS DE IDENTIFICAÇÃO ANIMAL LTDA EPP</t>
  </si>
  <si>
    <t>11854/2020</t>
  </si>
  <si>
    <t>PROCEDIMENTO LICITATÓRIO ABERTO ELETRÔNICO - SRP</t>
  </si>
  <si>
    <t>EMPRESA MARIA IDALIA COSTA COLETTO</t>
  </si>
  <si>
    <t>11689/2020</t>
  </si>
  <si>
    <t>REGISTRO DE PREÇOS PARA O FORNECIMENTO DE VERGALHÃO
E MALHA POP - ITEM 06</t>
  </si>
  <si>
    <t>AQUISIÇÃO DE RÁDIOS TRANSCEPTORES PORTÁTEIS, AURICULAR COMPATÍVEIS COM OS RÁDIOS E BATERIAS
DE ÍON DE LÍTIUM, VISANDO ATENDER AS NECESSIDADES DO
AEROPORTO MUNICIPAL DE MARICÁ – SBMI</t>
  </si>
  <si>
    <t>REGISTRO DE PREÇOS PARA O FORNECIMENTO DE VERGALHÃO
E MALHA POP - ITEM 02</t>
  </si>
  <si>
    <t>CONSTRUÇÃO E LAZER LTDA</t>
  </si>
  <si>
    <t>REGISTRO DE PREÇOS PARA O FORNECIMENTO DE VERGALHÃO
E MALHA POP - ITEM 07</t>
  </si>
  <si>
    <t>LL GASPAR COMÉRCIO E SERVIÇOS EIRELI</t>
  </si>
  <si>
    <t>REGISTRO DE PREÇOS PARA O FORNECIMENTO DE VERGALHÃO
E MALHA POP - ITENS 01, 03, 04 E 05</t>
  </si>
  <si>
    <t>URIB COMÉRCIO E SERVIÇOS DE CONSERVAÇÃO E MANUTENÇÃO- LTDA</t>
  </si>
  <si>
    <t>8917/2020</t>
  </si>
  <si>
    <t>AQUISIÇÃO
DE EQUIPAMENTOS E MAQUINÁRIOS</t>
  </si>
  <si>
    <t>AGRIFAMA LTDA ME,</t>
  </si>
  <si>
    <t>JOM 1129</t>
  </si>
  <si>
    <t>SEMAX MÁQUINAS EIRELI</t>
  </si>
  <si>
    <t>LL GASPAR COMÉRCIO E SERVIÇOS LTDA</t>
  </si>
  <si>
    <t>5793/2020</t>
  </si>
  <si>
    <t>AQUISIÇÃO DE MOBILIÁRIOS PARA ATENDER AS NECESSIDADES DA CODEMAR</t>
  </si>
  <si>
    <t>TECNO2000 INDÚSTRIA E COMÉRCIO
LTDA</t>
  </si>
  <si>
    <t>JOM 1133</t>
  </si>
  <si>
    <t>139133/2020</t>
  </si>
  <si>
    <t>CONTRAÇÃO DE EMPRESA ESPECIALIZADA NA PRESTAÇÃO DE SERVIÇOS DE LOCAÇÃO DE VEÍCULOS PARA TRANSPORTE DE PESSOAL, COM CONDUTOR</t>
  </si>
  <si>
    <t>LIBEX SERVIÇOS E LOCAÇÕES
LTDA</t>
  </si>
  <si>
    <t>19963/2018</t>
  </si>
  <si>
    <t xml:space="preserve">AQUISIÇÃO DE EQUIPAMENTOS E MATERIAIS ELÉTRICOS PARA MANUTENÇÃO E IMPLANTAÇÃO DE NOVOS PONTOS NA REDE PÚBLICA DE ILUMINAÇÃO DO MUNICÍPIO – ITENS 01 E 02 </t>
  </si>
  <si>
    <t>TECLADO DISTRIBUIDORA DE MÁQUINAS E SERVIÇOS EIREL</t>
  </si>
  <si>
    <t>JOM 1135</t>
  </si>
  <si>
    <t>AQUISIÇÃO DE EQUIPAMENTOS E MATERIAIS ELÉTRICOS PARA MANUTENÇÃO E IMPLANTAÇÃO DE NOVOS PONTOS NA REDE PÚBLICA DE ILUMINAÇÃO DO MUNICÍPIO – ITENS 05 , 06 E 08</t>
  </si>
  <si>
    <t>UNICOBA ENERGIA S/A</t>
  </si>
  <si>
    <t xml:space="preserve">AQUISIÇÃO DE EQUIPAMENTOS E MATERIAIS ELÉTRICOS PARA MANUTENÇÃO E IMPLANTAÇÃO DE NOVOS PONTOS NA REDE PÚBLICA DE ILUMINAÇÃO DO MUNICÍPIO – ITENS 10, 11 E 21 </t>
  </si>
  <si>
    <t>DIAMOND COMERCIO E MATERIAIS PARA CONSTRUÇÕES E SERVIÇOS EIRELI</t>
  </si>
  <si>
    <t>AQUISIÇÃO DE EQUIPAMENTOS E MATERIAIS ELÉTRICOS PARA MANUTENÇÃO E IMPLANTAÇÃO DE NOVOS PONTOS NA REDE PÚBLICA DE ILUMINAÇÃO DO MUNICÍPIO – ITENS 16, 17, 19, 20, 33, 34, 35, 36 E 37</t>
  </si>
  <si>
    <t>DELVALLE MATERIAIS ELETRICOS EIRELI</t>
  </si>
  <si>
    <t xml:space="preserve">AQUISIÇÃO DE EQUIPAMENTOS E MATERIAIS ELÉTRICOS PARA MANUTENÇÃO E IMPLANTAÇÃO DE NOVOS PONTOS NA REDE PÚBLICA DE ILUMINAÇÃO DO MUNICÍPIO – ITENS 26 E 27 </t>
  </si>
  <si>
    <t>N3 COMÉRCIO E SERVIÇOS
LTDA</t>
  </si>
  <si>
    <t xml:space="preserve">AQUISIÇÃO DE EQUIPAMENTOS E MATERIAIS ELÉTRICOS PARA MANUTENÇÃO E IMPLANTAÇÃO DE NOVOS PONTOS NA REDE PÚBLICA DE ILUMINAÇÃO DO MUNICÍPIO – ITEM 09 </t>
  </si>
  <si>
    <t>BR COPI COMERCIO E SERVIÇOS E LOGÍSTICAS EIRELI</t>
  </si>
  <si>
    <t>PREGÃO ELETRÔNICO</t>
  </si>
  <si>
    <t>AQUISIÇÃO DE CADEIRAS ODONTOLÓGICAS
PARA ATENDER ÀS NECESSIDADES DA COORDENAÇÃO DE ODONTOLOGIA DO MUNICÍPIO
DE MARICÁ</t>
  </si>
  <si>
    <t>DENTEMED EQUIPAMENTOS ODONTOLÓGICOS LTDA</t>
  </si>
  <si>
    <t>26079/2019</t>
  </si>
  <si>
    <t xml:space="preserve">CONTRATAÇÃO DE EMPRESA PARA A IMPLANTAÇÃO, GESTÃO, EXECUÇÃO, FORNECIMENTO
E DISTRIBUIÇÃO DE REFEIÇÕES DE UMA UNIDADE DO RESTAURANTE POPULAR DE MARICÁ
</t>
  </si>
  <si>
    <t>SELETA SALADAS EIRELLI</t>
  </si>
  <si>
    <t>14221/2020</t>
  </si>
  <si>
    <t xml:space="preserve">CONTRATAÇÃO DE EMPRESA ESPECIALIZADA NO FORNECIMENTO DE UNIFORMES E RESPECTIVOS COMPLEMENTOS PARA ATENDER A DEMANDA DA AUTARQUIA EMPRESA PÚBLICA DE TRANSPORTES – EPT - ITEM 01 </t>
  </si>
  <si>
    <t>R$ 144,00(VALOR UNITÁRIO)</t>
  </si>
  <si>
    <t>CONTRATAÇÃO DE EMPRESA ESPECIALIZADA NO FORNECIMENTO DE UNIFORMES E RESPECTIVOS COMPLEMENTOS PARA ATENDER A DEMANDA DA AUTARQUIA EMPRESA PÚBLICA DE TRANSPORTES – EPT - ITEM 11</t>
  </si>
  <si>
    <t>R$ 9,60 (VALOR UNITÁRIO)</t>
  </si>
  <si>
    <t>WALE COMÉRCIO E
SERVIÇOS EIRELI-ME</t>
  </si>
  <si>
    <t>CONTRATAÇÃO DE EMPRESA ESPECIALIZADA NO FORNECIMENTO DE UNIFORMES E RESPECTIVOS COMPLEMENTOS PARA ATENDER A DEMANDA DA AUTARQUIA EMPRESA PÚBLICA DE TRANSPORTES – EPT - ITEM 04</t>
  </si>
  <si>
    <t xml:space="preserve">R$ 29,90 (VALOR UNITÁRIO </t>
  </si>
  <si>
    <t>CONTRATAÇÃO DE EMPRESA ESPECIALIZADA NO FORNECIMENTO DE UNIFORMES E RESPECTIVOS COMPLEMENTOS PARA ATENDER A DEMANDA DA AUTARQUIA EMPRESA PÚBLICA DE TRANSPORTES – EPT - ITEM 05</t>
  </si>
  <si>
    <t>R$
31,00 (VALOR UNITÁRIO)</t>
  </si>
  <si>
    <t>CONTRATAÇÃO DE EMPRESA ESPECIALIZADA NO FORNECIMENTO DE UNIFORMES E RESPECTIVOS COMPLEMENTOS PARA ATENDER A DEMANDA DA AUTARQUIA EMPRESA PÚBLICA DE TRANSPORTES – EPT - ITEM 06</t>
  </si>
  <si>
    <t>CONTRATAÇÃO DE EMPRESA ESPECIALIZADA NO FORNECIMENTO DE UNIFORMES E RESPECTIVOS COMPLEMENTOS PARA ATENDER A DEMANDA DA AUTARQUIA EMPRESA PÚBLICA DE TRANSPORTES – EPT - ITEM 07</t>
  </si>
  <si>
    <t>R$ 32,00 (VALOR UNITÁRIO)</t>
  </si>
  <si>
    <t>CONTRATAÇÃO DE EMPRESA ESPECIALIZADA NO FORNECIMENTO DE UNIFORMES E RESPECTIVOS COMPLEMENTOS PARA ATENDER A DEMANDA DA AUTARQUIA EMPRESA PÚBLICA DE TRANSPORTES – EPT - ITEM 08</t>
  </si>
  <si>
    <t>R$ 61,90 (VALOR UNITÁRIO)</t>
  </si>
  <si>
    <t>CONTRATAÇÃO DE EMPRESA ESPECIALIZADA NO FORNECIMENTO DE UNIFORMES E RESPECTIVOS COMPLEMENTOS PARA ATENDER A DEMANDA DA AUTARQUIA EMPRESA PÚBLICA DE TRANSPORTES – EPT - ITEM 09</t>
  </si>
  <si>
    <t>R$ 64,90 (VALOR UNITÁRIO)</t>
  </si>
  <si>
    <t>CONTRATAÇÃO DE EMPRESA ESPECIALIZADA NO FORNECIMENTO DE UNIFORMES E RESPECTIVOS COMPLEMENTOS PARA ATENDER A DEMANDA DA AUTARQUIA EMPRESA PÚBLICA DE TRANSPORTES – EPT - ITEM 10</t>
  </si>
  <si>
    <t>R$ 65,40 (VALOR UNITÁRIO</t>
  </si>
  <si>
    <t>CONTRATAÇÃO DE EMPRESA ESPECIALIZADA NO FORNECIMENTO DE UNIFORMES E RESPECTIVOS COMPLEMENTOS PARA ATENDER A DEMANDA DA AUTARQUIA EMPRESA PÚBLICA DE TRANSPORTES – EPT - ITEM 12</t>
  </si>
  <si>
    <t>R$ 120,00 (VALOR UNITÁRIO)</t>
  </si>
  <si>
    <t>CONTRATAÇÃO DE EMPRESA ESPECIALIZADA NO FORNECIMENTO DE UNIFORMES E RESPECTIVOS COMPLEMENTOS PARA ATENDER A DEMANDA DA AUTARQUIA EMPRESA PÚBLICA DE TRANSPORTES – EPT - ITEM 13</t>
  </si>
  <si>
    <t>R$
9,58 (VALOR UNITÁRIO)</t>
  </si>
  <si>
    <t>R$ 35,00 (VALOR UNITÁRIO</t>
  </si>
  <si>
    <t>CONTRATAÇÃO DE EMPRESA ESPECIALIZADA NO FORNECIMENTO DE UNIFORMES E RESPECTIVOS COMPLEMENTOS PARA ATENDER A DEMANDA DA AUTARQUIA EMPRESA PÚBLICA DE TRANSPORTES – EPT - ITEM 14</t>
  </si>
  <si>
    <t>CONTRATAÇÃO DE EMPRESA ESPECIALIZADA NO FORNECIMENTO DE UNIFORMES E RESPECTIVOS COMPLEMENTOS PARA ATENDER A DEMANDA DA AUTARQUIA EMPRESA PÚBLICA DE TRANSPORTES – EPT - ITEM 15</t>
  </si>
  <si>
    <t>R$ 67,00 (VALOR UNITÁRIO</t>
  </si>
  <si>
    <t>CONTRATAÇÃO DE EMPRESA ESPECIALIZADA NO FORNECIMENTO DE UNIFORMES E RESPECTIVOS COMPLEMENTOS PARA ATENDER A DEMANDA DA AUTARQUIA EMPRESA PÚBLICA DE TRANSPORTES – EPT - ITEM 16</t>
  </si>
  <si>
    <t>R$
63,00 (VALOR UNITÁRIO)</t>
  </si>
  <si>
    <t>CONTRATAÇÃO DE EMPRESA ESPECIALIZADA NO FORNECIMENTO DE UNIFORMES E RESPECTIVOS COMPLEMENTOS PARA ATENDER A DEMANDA DA AUTARQUIA EMPRESA PÚBLICA DE TRANSPORTES – EPT - ITEM 17</t>
  </si>
  <si>
    <t>R$ 109,00 (VALOR UNITÁRIO</t>
  </si>
  <si>
    <t>LUZA SERVIÇOS E COMÉRCIO EIRELI ME</t>
  </si>
  <si>
    <t>15462/2020</t>
  </si>
  <si>
    <t xml:space="preserve">CONTRATAÇÃO DE EMPRESA ESPECIALIZADA NO FORNECIMENTO DE VASILHAMES PLÁSTICOS
(VAZIOS) DE 20 LITROS PARA ÁGUA MINERAL
</t>
  </si>
  <si>
    <t>TRM SOLUÇÕES EIRELI</t>
  </si>
  <si>
    <t>6439/2020</t>
  </si>
  <si>
    <t>AQUISIÇÃO DE UNIFORMES
PARA OS FUNCIONÁRIOS DA CODEMAR</t>
  </si>
  <si>
    <t>EMPRESA LUZA E SERVIÇOS COMERCIO EIRELLI</t>
  </si>
  <si>
    <t>R$
85.274,00</t>
  </si>
  <si>
    <t>JOM 1137</t>
  </si>
  <si>
    <t>12162/2020</t>
  </si>
  <si>
    <t xml:space="preserve">AQUISIÇÃO DE PNEUS – ITEM 01 </t>
  </si>
  <si>
    <t>AQUISIÇÃO DE PNEUS – ITEM 02</t>
  </si>
  <si>
    <t>JOM 1136</t>
  </si>
  <si>
    <t>TOVÁ COMÉRCIO DE PNEUS LTDA</t>
  </si>
  <si>
    <t>15435/2020</t>
  </si>
  <si>
    <t>REGISTRO DE PREÇOS PARA O FORNECIMENTO DE CIMENTO</t>
  </si>
  <si>
    <t>LL GASPAR COMÉRCIO
E SERVIÇOS LTDA</t>
  </si>
  <si>
    <t>14509/2018</t>
  </si>
  <si>
    <t>CONTRATAÇÃO DE EMPRESA PARA PRESTAÇÃO DE SERVIÇOS ESPECIALIZADOS DE MONITORAMENTO, CONTROLE E DESENVOLVIMENTO DE ASSENTAMENTOS HUMANOS, OBJETO DA POLÍTICA HABITACIONAL DE INTERESSE SOCIAL DE MARICÁ</t>
  </si>
  <si>
    <t>JOM 1138</t>
  </si>
  <si>
    <t>15551/2020</t>
  </si>
  <si>
    <t xml:space="preserve">REGISTRO DE PREÇOS DE MATERIAL DE EXPEDIENTE E LIMPEZA – ITEM 03 </t>
  </si>
  <si>
    <t>R$
0,41 - (VALOR UNITÁRIO)</t>
  </si>
  <si>
    <t xml:space="preserve">REGISTRO DE PREÇOS DE MATERIAL DE EXPEDIENTE E LIMPEZA – ITEM 18 </t>
  </si>
  <si>
    <t>R$ 1,76 (VALOR UNITÁRIO</t>
  </si>
  <si>
    <t>REGISTRO DE PREÇOS DE MATERIAL DE EXPEDIENTE E LIMPEZA – ITEM 29</t>
  </si>
  <si>
    <t>R$ 14,99 (VALOR UNITÁRIO)</t>
  </si>
  <si>
    <t>REGISTRO DE PREÇOS DE MATERIAL DE EXPEDIENTE E LIMPEZA – ITEM 31</t>
  </si>
  <si>
    <t>R$ 48,99 (VALOR UNITÁRIO)</t>
  </si>
  <si>
    <t>REGISTRO DE PREÇOS DE MATERIAL DE EXPEDIENTE E LIMPEZA – ITEM 34</t>
  </si>
  <si>
    <t>R$ 13,90 (VALOR UNITÁRIO)</t>
  </si>
  <si>
    <t>REGISTRO DE PREÇOS DE MATERIAL DE EXPEDIENTE E LIMPEZA – ITEM 35</t>
  </si>
  <si>
    <t>R$ 1,21 (VALOR UNITÁRIO)</t>
  </si>
  <si>
    <t>REGISTRO DE PREÇOS DE MATERIAL DE EXPEDIENTE E LIMPEZA – ITEM 36</t>
  </si>
  <si>
    <t>R$ 16,99 (VALOR UNITÁRIO)</t>
  </si>
  <si>
    <t>REGISTRO DE PREÇOS DE MATERIAL DE EXPEDIENTE E LIMPEZA – ITEM 40</t>
  </si>
  <si>
    <t>R$ 1,63 (VALOR UNITÁRIO)</t>
  </si>
  <si>
    <t>REGISTRO DE PREÇOS DE MATERIAL DE EXPEDIENTE E LIMPEZA – ITEM 41</t>
  </si>
  <si>
    <t>R$ 6,94 (VALOR UNITÁRIO)</t>
  </si>
  <si>
    <t>REGISTRO DE PREÇOS DE MATERIAL DE EXPEDIENTE E LIMPEZA – ITEM 42</t>
  </si>
  <si>
    <t>R$ 2,95 (VALOR UNITÁRIO)</t>
  </si>
  <si>
    <t>REGISTRO DE PREÇOS DE MATERIAL DE EXPEDIENTE E LIMPEZA – ITEM 45</t>
  </si>
  <si>
    <t>R$ 33,70 (VALOR UNITÁRIO)</t>
  </si>
  <si>
    <t>RC 360 COMERCIO SERVICOS
LTDA</t>
  </si>
  <si>
    <t>1308/2021</t>
  </si>
  <si>
    <t>CENTRO DE RADIOLOGIA MARICÁ LTDA</t>
  </si>
  <si>
    <t xml:space="preserve">CREDENCIAMENTO DE EMPRESA PARA PRESTAÇÃO DE SERVIÇO DE ASSISTÊNCIA
A SAÚDE NA ÁREA DE DENSITOMETRIA ÓSSEA
</t>
  </si>
  <si>
    <t>JOM 1140</t>
  </si>
  <si>
    <t>12999/2020</t>
  </si>
  <si>
    <t>REGISTRO DE PREÇO PARA AQUISIÇÃO DE MATERIAL DE EXPEDIENTE</t>
  </si>
  <si>
    <t>SPACE INFORMÁTICA E MÓVEIS PARA ESCRITÓRIO EIRELI</t>
  </si>
  <si>
    <t>JOM 1142</t>
  </si>
  <si>
    <t>6492/2019</t>
  </si>
  <si>
    <t>CONTRATAÇÃO DE EMPRESA
ESPECIALIZADA PARA CONSTRUÇÃO DE CANTEIROS EM ÁREAS
PÚBLICAS DO MUNICÍPIO DE MARICÁ</t>
  </si>
  <si>
    <t>LIBANO SERVIÇOS DE LIMPEZA CONSTRUÇÃO
CIVIL LTDA</t>
  </si>
  <si>
    <t>R$
14.474.132,43</t>
  </si>
  <si>
    <t>JOM 1143</t>
  </si>
  <si>
    <t>7733/2020</t>
  </si>
  <si>
    <t>REGISTRO DE PREÇOS PARA O FORNECIMENTO DE TUBOS DE
CONCRETO ARMADO</t>
  </si>
  <si>
    <t>URIB COMÉRCIO E SERVIÇOS DE CONSERVAÇÃO E MANUTENÇÃO
LTDA</t>
  </si>
  <si>
    <t xml:space="preserve">R$
582.912,00 </t>
  </si>
  <si>
    <t>ARTELAGOS ARTEFATOS DE CONCRETO LTDA</t>
  </si>
  <si>
    <t>JOM 1144</t>
  </si>
  <si>
    <t>9282/2020</t>
  </si>
  <si>
    <t>AVANTE BRASIL COMERCIO EIRELI ME</t>
  </si>
  <si>
    <t xml:space="preserve">AQUISIÇÃO DE MEDICAMENTOS, MATERIAIS MEDICO HOSPITALARES E
ALIMENTOS ESPECIAIS, DE ACORDO COM AS DEMANDAS JUDICIAIS
NO EXERCÍCIO 2021 - LOTE 03 
</t>
  </si>
  <si>
    <t xml:space="preserve">AQUISIÇÃO DE MEDICAMENTOS, MATERIAIS MEDICO HOSPITALARES E
ALIMENTOS ESPECIAIS, DE ACORDO COM AS DEMANDAS JUDICIAIS
NO EXERCÍCIO 2021 - LOTE 01 E 02 
</t>
  </si>
  <si>
    <t>AC MED DIST. DE MEDIC. EIRELI- -EPP</t>
  </si>
  <si>
    <t>JOM 1146</t>
  </si>
  <si>
    <t xml:space="preserve">JOM 1146 </t>
  </si>
  <si>
    <t>15364/2020</t>
  </si>
  <si>
    <t>REGISTRO DE PREÇOS PARA AQUISIÇÃO DE TAMPÃO ARTICULADO
E GRELHA</t>
  </si>
  <si>
    <t>RB RIO
COMÉRCIO DE PRODUTOS EIRELI-EPP</t>
  </si>
  <si>
    <t>JOM 1148</t>
  </si>
  <si>
    <t>12739/2020</t>
  </si>
  <si>
    <t>AQUISIÇÃO DE GÊNEROS ALIMENTÍCIOS PARA O PROGRAMA DE ALIMENTAÇÃO ESCOLAR DOS ALUNOS DAS ESCOLAS DA REDE MUNICIPAL DE ENSINO DE MARICÁ E EVENTOS DA SECRETARIA DE EDUCAÇÃO</t>
  </si>
  <si>
    <t>EMPRESA C. TEIXEIRA 110 COMÉRCIO DE ALIMENTOS LTDA-ME</t>
  </si>
  <si>
    <t>JOM ESP 307</t>
  </si>
  <si>
    <t>EMPRESA HORTO CENTRAL MARATAÍZES LTDA</t>
  </si>
  <si>
    <t>EMPRESA SOLAGOS COMERCIO E SERVICOS EIRELI</t>
  </si>
  <si>
    <t>EMPRESA COMERCIAL GULLES COMERCIO, DISTRIBUIÇÃO E SERVICOS – EIRELI</t>
  </si>
  <si>
    <t>PREGÃO PRESENCIAL - SAS</t>
  </si>
  <si>
    <t>AQUISIÇÃO EMERGENCIAL DE MÁSCARAS FACIAIS DE USO NÃO PROFISSIONAL</t>
  </si>
  <si>
    <t>GOLDEN
RIO COMERCIAL EIRELLI</t>
  </si>
  <si>
    <t>JOM 1150</t>
  </si>
  <si>
    <t>4049/2020</t>
  </si>
  <si>
    <t>LOCAÇÃO DE CAMINHÕES E SEUS RESPECTIVOS EQUIPAMENTOS - ITENS 101 E 102</t>
  </si>
  <si>
    <t>ARES EMPREENDIMENTOS
SERVIÇOS E LOCAÇÃO DE EQUIPAMENTOS LTDA</t>
  </si>
  <si>
    <t>JOM 1151</t>
  </si>
  <si>
    <t>7624/2020</t>
  </si>
  <si>
    <t>CONTRATAÇÃO DE EMPRESA ESPECIALIZADA EM CRAVAÇÃO DE ESTACAS PRANCHAS METÁLICAS</t>
  </si>
  <si>
    <t>MK
GUIMARÃES CONSTRUÇÕES, LOCAÇÕES E TRANSPORTES</t>
  </si>
  <si>
    <t>12354/2020</t>
  </si>
  <si>
    <t>REGISTRO DE PREÇOS PARA O FORNECIMENTO
DE TAMPA DE CONCRETO ARMADO PARA POÇOS DE VISITA - ITENS 06 E 07</t>
  </si>
  <si>
    <t>CAMARGO E CASTRO TRANSPORTE E SERVIÇOS LTDA-ME</t>
  </si>
  <si>
    <t>JOM 1152</t>
  </si>
  <si>
    <t>REGISTRO DE PREÇOS PARA O FORNECIMENTO
DE TAMPA DE CONCRETO ARMADO PARA POÇOS DE VISITA - ITENS 01, 03, 04 E 05</t>
  </si>
  <si>
    <t>OIM EMPREENDIMENTOS EIRELI</t>
  </si>
  <si>
    <t>REGISTRO DE PREÇOS PARA O FORNECIMENTO
DE TAMPA DE CONCRETO ARMADO PARA POÇOS DE VISITA - ITEM 02</t>
  </si>
  <si>
    <t>URIB COMERCIO
E SERVIÇOS DE CONSERVAÇÃO E MANUTENÇÃO LTDA</t>
  </si>
  <si>
    <t>3886/2021</t>
  </si>
  <si>
    <t>CREDENCIAMENTO DA EMPRESA PARA PRESTAÇÃO DE SERVIÇO DE ASSISTÊNCIA A SAÚDE NA ÁREA DE ANÁLISES CLÍNICAS</t>
  </si>
  <si>
    <t>LABORATÓRIO BLESSING ANALISES CLINICAS E ANATOMIA PATOLOGICA LTDA</t>
  </si>
  <si>
    <t>JOM 1153</t>
  </si>
  <si>
    <t>2744/2019</t>
  </si>
  <si>
    <t xml:space="preserve">CONTRATAÇÃO DE EMPRESA ESPECIALIZADA PARA MACRODRENAGEM E PAVIMENTAÇÃO DE DIVERSOS LOGRADOUROS NO BAIRRO DE SÃO JOSÉ DE IMBASSAÍ
</t>
  </si>
  <si>
    <t>19514/2019</t>
  </si>
  <si>
    <t>CWP COMÉRCIO E SERVIÇO EIRELI ME</t>
  </si>
  <si>
    <t>JOM 1154</t>
  </si>
  <si>
    <t>FORNECIMENTO DE MATERIAL ESPORTIVO E DE APOIO</t>
  </si>
  <si>
    <t>1789/2021</t>
  </si>
  <si>
    <t>AQUISIÇÃO DE ÁLCOOL EM GEL ANTISSÉPTICO 70% - ITEM 01</t>
  </si>
  <si>
    <t>RC 360 COMERCIO SERVIÇOS LTDA</t>
  </si>
  <si>
    <t>REGISTRO DE PREÇOS PARA O FORNECIMENTO DE BLOCOS
DE CONCRETO</t>
  </si>
  <si>
    <t>15259/2020</t>
  </si>
  <si>
    <t>CONSTRUÇÃO
&amp; LAZER</t>
  </si>
  <si>
    <t>7013/2020</t>
  </si>
  <si>
    <t>CONTRATAÇÃO DE PESSOA JURÍDICA PARA CONFECÇÃO
E INSTALAÇÃO DE ESTRUTURAS DE PROTEÇÃO EM
VIAS PÚBLICAS PARA PASSAGEIROS</t>
  </si>
  <si>
    <t>AÇO
FORTE DE MERITI INDUSTRIA METALURGIA E LOGISTICA LTDA</t>
  </si>
  <si>
    <t>JOM 1159</t>
  </si>
  <si>
    <t>13400/2020</t>
  </si>
  <si>
    <t>REGISTRO DE PREÇOS PARA O FORNECIMENTO DE CONCRETO
USINADO</t>
  </si>
  <si>
    <t>SELETTI SERVIÇOS E COMÉRCIO LTDA</t>
  </si>
  <si>
    <t>CONCRELAGOS CONCRETO LTDA</t>
  </si>
  <si>
    <t>16296/2020</t>
  </si>
  <si>
    <t>CONTRATAÇÃO DE PESSOA JURÍDICA ESPECIALIZADA
PARA O FORNECIMENTO DE ÁGUA ATRAVÉS DE CARRO PIPA</t>
  </si>
  <si>
    <t>ELIDANE CONSTRUTORA LTDA</t>
  </si>
  <si>
    <t>JOM 1162</t>
  </si>
  <si>
    <t>29112/2019</t>
  </si>
  <si>
    <t>CONSTRUÇÃO DE QUADRA POLIESPORTIVA NA E.M. LÚCIO THOMÉ GUERRA FERREIRA</t>
  </si>
  <si>
    <t>R.R. CONSTRUÇÕES E REFORMAS DE EDIFÍCIOS LTDA - ME</t>
  </si>
  <si>
    <t xml:space="preserve">JOM 1163 </t>
  </si>
  <si>
    <t>13345/2020</t>
  </si>
  <si>
    <t xml:space="preserve">REGISTRO DE PREÇOS PARA CONTRATAÇÃO DE EMPRESA ESPECIALIZADA
NO FORNECIMENTO DE ÁGUA MINERAL, Á BASE DE TROCA DE GALÕES E AQUISIÇÃO DE GARRAFÃO DE POLIPROPILENO DE 20 LITROS DE ÁGUA MINERAL LACRADO
</t>
  </si>
  <si>
    <t>ÁGUA MINERAL OÁSIS DA SAÚDE LTDA EPP</t>
  </si>
  <si>
    <t>JOM 1164</t>
  </si>
  <si>
    <t>31017/2019</t>
  </si>
  <si>
    <t>AMPLIAÇÃO E REFORMA DA E.M. PROFESSOR ATALIBA DE MACEDO DOMINGUES</t>
  </si>
  <si>
    <t>PERFIL X CONSTRUTORA
S.A</t>
  </si>
  <si>
    <t>JOM 1165</t>
  </si>
  <si>
    <t>508/2021</t>
  </si>
  <si>
    <t>SOLUTIONS WORD COMÉRCIO E SERVIÇOS EIRELI</t>
  </si>
  <si>
    <t>15208/2020</t>
  </si>
  <si>
    <t>CONTRATAÇÃO DE EMPRESA ESPECIALIZADA EM FORNECIMENTO DE SERVIÇOS FUNERÁRIOS</t>
  </si>
  <si>
    <t>FUNERÁRIA E FLORICULTURA EL SHADAI LTDA- ME</t>
  </si>
  <si>
    <t>JOM 1170</t>
  </si>
  <si>
    <t>1801/2021</t>
  </si>
  <si>
    <t>FORNECIMENTO DE RECARGAS DE ÀGUA MINERAL NATURAL, SEM GÁS, POTÁVEL, ENVASADA EM GARRAFÕES DE 20L, COM LACRE DE SEGURANÇA, ENTREGA SEMANAL</t>
  </si>
  <si>
    <t>ÁGUA MINERAL OÁSIS DA SAUDE LTDA</t>
  </si>
  <si>
    <t>AQUISIÇÃO DE MÁSCARAS FACIAIS DE USO NÃO PROFISSIONAL</t>
  </si>
  <si>
    <t>JOM 1171</t>
  </si>
  <si>
    <t>15725/2018</t>
  </si>
  <si>
    <t xml:space="preserve"> 
ERRATA DO PROCESSO ADMINISTRATIVO 0015725/2018
NA EDIÇÃO N° 1105 DO JOM DE 30 DE NOVEMBRO DE 2020, EM FOLHA 31
</t>
  </si>
  <si>
    <t>JOM 1172</t>
  </si>
  <si>
    <t>3596/2019</t>
  </si>
  <si>
    <t>AQUISIÇÃO DE ELETRODOMÉSTICOS</t>
  </si>
  <si>
    <t>RELUZIR COMERCIO E SERVIÇO
EIRELI – ME</t>
  </si>
  <si>
    <t>2274/2021</t>
  </si>
  <si>
    <t>CONTRATAÇÃO DE SERVIÇOS ASSESSORIA E CONSULTORIA EM TECNOLOGIA DA INFORMAÇÃO</t>
  </si>
  <si>
    <t>BMS LOPES
TECNOLOGIA DA INFORMAÇÃO M.E</t>
  </si>
  <si>
    <t>15856/2020</t>
  </si>
  <si>
    <t>REGISTRO DE PREÇOS PARA O FORNECIMENTO DE ARTEFATOS
DE CONCRETO</t>
  </si>
  <si>
    <t>LL
GASPAR COMÉRCIO E SERVIÇOS LTDA</t>
  </si>
  <si>
    <t>R$
241.320,00</t>
  </si>
  <si>
    <t>5875/2021</t>
  </si>
  <si>
    <t>CENTRO DE DIAGNOSTICO POR IMAGEM DE MARICÁ</t>
  </si>
  <si>
    <t xml:space="preserve">CREDENCIAMENTO DE EMPRESA PARA PRESTAÇÃO DE SERVIÇO DE EXAMES
DE TOMOGRAFIA COMPUTADORIZADA
</t>
  </si>
  <si>
    <t>JOM 1174</t>
  </si>
  <si>
    <t>566/2021</t>
  </si>
  <si>
    <t>REGISTRO DE PREÇOS PARA A AQUISIÇÃO DE
ASFALTO FRIO USINADO A QUENTE</t>
  </si>
  <si>
    <t>TRANS-LOG TRANSPORTES
LTDA</t>
  </si>
  <si>
    <t>2657/2021</t>
  </si>
  <si>
    <t>GOLDEN RIO COMERCIAL
EIRELI</t>
  </si>
  <si>
    <t xml:space="preserve">REGISTRO DE PREÇOS PARA FORNECIMENTO E ENTREGA
DE KITS ALIMENTÍCIOS E/OU DE LIMPEZA AOS ALUNOS DAS INSTITUIÇÕES
DE ENSINO PÚBLICAS LOCALIZADAS NO MUNICÍPIO DE MARICÁ, COM VISTAS ÀS
MEDIDAS DE COMBATE AO COVID-19 - LOTE 1
</t>
  </si>
  <si>
    <t xml:space="preserve">REGISTRO DE PREÇOS PARA FORNECIMENTO E ENTREGA
DE KITS ALIMENTÍCIOS E/OU DE LIMPEZA AOS ALUNOS DAS INSTITUIÇÕES
DE ENSINO PÚBLICAS LOCALIZADAS NO MUNICÍPIO DE MARICÁ, COM VISTAS ÀS
MEDIDAS DE COMBATE AO COVID-19 - LOTE 2
</t>
  </si>
  <si>
    <t>A POPULAR CESTAS BÁSICAS DE ALIMENTOS
EIRELI</t>
  </si>
  <si>
    <t>R$
40.321.677,60</t>
  </si>
  <si>
    <t>JOM 1176</t>
  </si>
  <si>
    <t>1673/2021</t>
  </si>
  <si>
    <t>REGISTRO DE PREÇOS PARA O FORNECIMENTO
DE PINUS E PREGOS</t>
  </si>
  <si>
    <t>3400/2021</t>
  </si>
  <si>
    <t>AQUISIÇÃO DE RESMA DE PAPEL A4</t>
  </si>
  <si>
    <t>ALPHA ELETROMOVEIS EIRELI</t>
  </si>
  <si>
    <t>JOM 1178</t>
  </si>
  <si>
    <t>1341/2021</t>
  </si>
  <si>
    <t>AQUISIÇÃO DE PONTO DE ACESSO WIRELESS PARA MONTAGEM EM TETO</t>
  </si>
  <si>
    <t>C.C.M.
XAVIER COMÉRCIO E SERVIÇOS EIRELI</t>
  </si>
  <si>
    <t>13341/2020</t>
  </si>
  <si>
    <t>CONTRATAÇÃO DE PESSOA JURÍDICA ESPECIALIZADA
NO SERVIÇO DE AGENCIAMENTO DE VIAGENS AÉREAS</t>
  </si>
  <si>
    <t>HOTEL A JATO OPERADORA
TURÍSTICA LTDA</t>
  </si>
  <si>
    <t>JOM 1180</t>
  </si>
  <si>
    <t>15568/2020</t>
  </si>
  <si>
    <t>REGISTRO DE PREÇOS PARA LOCAÇÃO DE CONTAINERS</t>
  </si>
  <si>
    <t>JJ PEREIRA MÁQUINAS E
EQUIPAMENTOS ME</t>
  </si>
  <si>
    <t>15062/2020</t>
  </si>
  <si>
    <t>CONTRATAÇÃO DE EMPRESA PARA AQUISIÇÃO DE BATERIAS AUTOMOTIVAS</t>
  </si>
  <si>
    <t>FATOR RIO COMÉRCIO E SERVIÇO EIRELI</t>
  </si>
  <si>
    <t>NOVO HORIZONTE
JACAREPAGUA IMPORTAÇÃO E EXPORTAÇÃO LTDA</t>
  </si>
  <si>
    <t>1926/2021</t>
  </si>
  <si>
    <t>REGISTRO DE PREÇOS PARA O FORNECIMENTO DE PISO PODOTÁTIL</t>
  </si>
  <si>
    <t>LL GASPAR
COMÉRCIO E SERVIÇOS LTDA</t>
  </si>
  <si>
    <t>JOM 1181</t>
  </si>
  <si>
    <t>2171/2020</t>
  </si>
  <si>
    <t>CONTRATAÇÃO DE PESSOA JURÍDICA DE DIREITO PRIVADO
PARA PRESTAÇÃO DE SERVIÇOS ESPECIALIZADOS PARA
CUMPRIMENTO DE MEDIDAS ADMINISTRATIVAS MUNICIPAIS E
REALIZAÇÃO POSTERIOR DE HASTA PÚBLICA</t>
  </si>
  <si>
    <t>MAP COMÉRCIO SERVIÇOS E ESTACIONAMENTO LTDA</t>
  </si>
  <si>
    <t>JOM 1183</t>
  </si>
  <si>
    <t>2138/2021</t>
  </si>
  <si>
    <t>REGISTRO DE PREÇOS PARA A AQUISIÇÃO DE PEDRA DE ENROCAMENTO</t>
  </si>
  <si>
    <t>LIDERANÇA
COMERCIO E SERVIÇO LTDA</t>
  </si>
  <si>
    <t>1071/2021</t>
  </si>
  <si>
    <t>REGISTRO
DE PREÇOS PARA O FORNECIMENTO DE PNEUS PARA
MÁQUINAS E CAMINHÕES – ITENS 01, 06, 07, 08</t>
  </si>
  <si>
    <t>GOLDEM DISTRIBUIDORA E REPRESENTAÇÃO
EIRELI</t>
  </si>
  <si>
    <t>REGISTRO
DE PREÇOS PARA O FORNECIMENTO DE PNEUS PARA
MÁQUINAS E CAMINHÕES – ITENS 02, 03, 04, 05</t>
  </si>
  <si>
    <t>VILLAR GUIMARÃES E COMÉRCIO DE
PNEUS LTDA EPP</t>
  </si>
  <si>
    <t>29632/2019</t>
  </si>
  <si>
    <t>JOM 1186</t>
  </si>
  <si>
    <t xml:space="preserve">OBRA DE CONSTRUÇÃO DE MURO DE CONTENÇÃO DA CEIM. LUCIMERE RODRIGUES DE MELO
</t>
  </si>
  <si>
    <t>4610/2021</t>
  </si>
  <si>
    <t>CENTRO DE RADIOLOGIA
MARICÁ LTDA</t>
  </si>
  <si>
    <t xml:space="preserve">CREDENCIAMENTO DE SERVIÇOS PARA PRESTAÇÃO DE SERVIÇO DE ASSISTÊNCIA A SAÚDE NA ÁREA DE RESSONÂNCIA MAGNÉTICA
</t>
  </si>
  <si>
    <t>15533/2020</t>
  </si>
  <si>
    <t>REGISTRO DE PREÇOS PARA O FORNECIMENTO DE MATERIAIS
DE PEDREIRA</t>
  </si>
  <si>
    <t>MINÉRIO
COMÉRCIO E SERVIÇOS EIRELI</t>
  </si>
  <si>
    <t>JOM 1187</t>
  </si>
  <si>
    <t>REGISTRO DE PREÇOS PARA O FORNECIMENTO
DE CONCRETO USINADO - ITEM 05</t>
  </si>
  <si>
    <t>SELETTI
SERVIÇOS E COMÉRCIO LTDA</t>
  </si>
  <si>
    <t>JOM 1190</t>
  </si>
  <si>
    <t>16367/2020</t>
  </si>
  <si>
    <t>PRESTAÇÃO DE SERVIÇO DE ERRADICAÇÃO E CONTROLE
DE PRAGAS E VETORES, DESINSETIZAÇÃO E DESRATIZAÇÃO</t>
  </si>
  <si>
    <t>BIO VECTO DESINSETIZAÇÃO
CONSERVAÇÃO E LIMPEZA-ME</t>
  </si>
  <si>
    <t>JOM 1192</t>
  </si>
  <si>
    <t>14791/2020</t>
  </si>
  <si>
    <t>CONTRATAÇÃO DE EMPRESA PARA AQUISIÇÃO DE MATERIAIS E EQUIPAMENTOS DE SINALIZAÇÃO E CONSTRUÇÃO CIVIL</t>
  </si>
  <si>
    <t>COMERCIAL SANTA RITA DE CÁSSIA EIRELI ME</t>
  </si>
  <si>
    <t>CONTRUÇÃO
E LAZER LTDA EPP</t>
  </si>
  <si>
    <t>FATOR RIO COMÉRCIO E SERVIÇOS
EIRELI,</t>
  </si>
  <si>
    <t>JOM 1193</t>
  </si>
  <si>
    <t>2326/2021</t>
  </si>
  <si>
    <t xml:space="preserve">AQUISIÇÃO DE GÊNEROS ALIMENTÍCIOS PARA O PROGRAMA DE ALIMENTAÇÃO ESCOLAR DOS ALUNOS DAS ESCOLAS DA REDE MUNICIPAL DE ENSINO DE MARICÁ E EVENTOS DA SECRETARIA
DE EDUCAÇÃO
</t>
  </si>
  <si>
    <t>JOM 1194</t>
  </si>
  <si>
    <t>30084/2019</t>
  </si>
  <si>
    <t>LOCAÇÃO DE MÁQUINAS E EQUIPAMENTOS - ITENS 1, 1.1  E 2, 2.1</t>
  </si>
  <si>
    <t>FATOR RIO COMÉRCIO E SERVIÇOS
EIRELI</t>
  </si>
  <si>
    <t>728/20</t>
  </si>
  <si>
    <t>PEDRO OLIVEIRA SANTANA</t>
  </si>
  <si>
    <t>JOM 1196</t>
  </si>
  <si>
    <t>AQUISIÇÃO DE BENS E SERVIÇOS PARA SOLUÇÃO DE VÍDEO CONFERÊNCIA E STREAMING COM A DEVIDA MANUTENÇÃO PREVENTIVA E CORRETIVA DURANTE O PRAZO DE PRESTAÇÃO DOS SERVIÇOS</t>
  </si>
  <si>
    <t>1906/2021</t>
  </si>
  <si>
    <t>ACHEI IND. DE MÓVEIS LTDA</t>
  </si>
  <si>
    <t xml:space="preserve">AQUISIÇÃO DE MOBILIÁRIO - ITENS 03, 05, 06, 07
E 12
</t>
  </si>
  <si>
    <t>DMS COMÉRCIO E SERVIÇOS
LTDA</t>
  </si>
  <si>
    <t>AQUISIÇÃO DE MOBILIÁRIO - ITENS 14 E 15</t>
  </si>
  <si>
    <t>LLS COMÉRCIO E SERVIÇOS EM EQUIPAMENTOS ELETRÔNICOS
EIRELI ME</t>
  </si>
  <si>
    <t>AQUISIÇÃO DE MOBILIÁRIO - ITENS 02 E 19</t>
  </si>
  <si>
    <t>OMEGA COMÉRCIO DE MÓVEIS
E EQUIPAMENTOS EIRELI</t>
  </si>
  <si>
    <t>AQUISIÇÃO DE MOBILIÁRIO - ITENS 08, 13, 16 E 17</t>
  </si>
  <si>
    <t>TECLADO
DISTRIBUIDORA DE MÁQUINAS E SERVIÇOS EIRELI EPP</t>
  </si>
  <si>
    <t>AQUISIÇÃO DE MOBILIÁRIO - ITENS 01, 04, 09 E 11</t>
  </si>
  <si>
    <t xml:space="preserve">AQUISIÇÃO DE MOBILIÁRIO – ITEM 10 </t>
  </si>
  <si>
    <t>ZIRICO MÓVEIS EIRELI</t>
  </si>
  <si>
    <t>AQUISIÇÃO DE MOBILIÁRIO – ITEM 18</t>
  </si>
  <si>
    <t>12819/2020</t>
  </si>
  <si>
    <t>CONTRATAÇÃO DE EMPRESA PARA AQUISIÇÃO DE MATERIAIS DE LIMPEZA</t>
  </si>
  <si>
    <t>C.W.P COMÉRCIO E SERVIÇOS EIRELI</t>
  </si>
  <si>
    <t>DMS COMÉRCIO
E SERVIÇOS LTDA</t>
  </si>
  <si>
    <t>R$
60.272,20</t>
  </si>
  <si>
    <t>FATOR RIO
COMÉRCIO E SERVIÇOS EIRELI</t>
  </si>
  <si>
    <t>F L DA CUNHA SOLUÇÕES EMPRESARIAIS EIRELI</t>
  </si>
  <si>
    <t>QUEILA GONÇALVES</t>
  </si>
  <si>
    <t>RELUZIR
COMÉRCIO E SERVIÇO EIRELI</t>
  </si>
  <si>
    <t>YESHUA COMÉRCIO E SERVIÇO
DIAS LTDA ME</t>
  </si>
  <si>
    <t>JOM 1198</t>
  </si>
  <si>
    <t>509/2021</t>
  </si>
  <si>
    <t>AQUISIÇÃO DE PEÇAS AUTOMOTIVAS</t>
  </si>
  <si>
    <t>AUTO PEÇAS MINEIRA EIRELI</t>
  </si>
  <si>
    <t>JOM 1199</t>
  </si>
  <si>
    <t>3273/2021</t>
  </si>
  <si>
    <t>CONTRATAÇÃO DE EMPRESA ESPECIALIZADA PARA CONTROLE DE PRAGAS E VETORES, COMPREENDIDOS PELA DESINSETIZAÇÃO, DESRATIZAÇÃO E DESCUPINIZAÇÃO</t>
  </si>
  <si>
    <t>OLIVEIRA IMUNIZAÇÕES, CONSERVAÇÕES, COMÉRCIO E SERVIÇOS LTDA</t>
  </si>
  <si>
    <t>JOM 1200</t>
  </si>
  <si>
    <t>3470/2021</t>
  </si>
  <si>
    <t>REGISTRO DE PREÇOS PARA O FORNECIMENTO DE MANTA
GEOTÊXTIL DRENO SUBTERRÂNEO</t>
  </si>
  <si>
    <t>DMW CONSTRUÇÕES E REFORMAS LTDA</t>
  </si>
  <si>
    <t>JOM 1207</t>
  </si>
  <si>
    <t>13251/2019</t>
  </si>
  <si>
    <t>AQUISIÇÃO DE EQUIPAMENTO E MATERIAL PERMANENTE</t>
  </si>
  <si>
    <t>SILMÁQUINAS E EQUIPAMENTOS LTDA</t>
  </si>
  <si>
    <t>2711/2021</t>
  </si>
  <si>
    <t xml:space="preserve">REGISTRO DE PREÇOS PARA AQUISIÇÃO
DE MATERIAL DE CONSUMO E PERMANENTE – ITENS 6, 14, 36, 51, 56 E 67
</t>
  </si>
  <si>
    <t>COMPASTAS COMÉRCIO E SERVIÇOS GRÁFICOS LTDA</t>
  </si>
  <si>
    <t>AS DISTRIBUIDORA DA FAMÍLIA
LTDA</t>
  </si>
  <si>
    <t xml:space="preserve">REGISTRO DE PREÇOS PARA AQUISIÇÃO
DE MATERIAL DE CONSUMO E PERMANENTE – ITENS 1, 3, 62, 63, 64, 70 E 84
</t>
  </si>
  <si>
    <t>JOM 1208</t>
  </si>
  <si>
    <t>SOLUTION COMERCIO
&amp; SERVIÇOS EIRELI</t>
  </si>
  <si>
    <t xml:space="preserve">REGISTRO DE PREÇOS PARA AQUISIÇÃO
DE MATERIAL DE CONSUMO E PERMANENTE – ITENS 4, 5 E 57
</t>
  </si>
  <si>
    <t>ALEXANDRE FREIRE</t>
  </si>
  <si>
    <t xml:space="preserve">REGISTRO DE PREÇOS PARA AQUISIÇÃO
DE MATERIAL DE CONSUMO E PERMANENTE – ITENS 11 E 54
</t>
  </si>
  <si>
    <t>EDNALDO DE SOUZA
FRANÇA</t>
  </si>
  <si>
    <t xml:space="preserve">REGISTRO DE PREÇOS PARA AQUISIÇÃO
DE MATERIAL DE CONSUMO E PERMANENTE – ITENS 27, 98 E 99
</t>
  </si>
  <si>
    <t>ARTPROMO COMERCIO DE
BRINDES E PRODUTOS PROMOCIONAIS LTDA</t>
  </si>
  <si>
    <t xml:space="preserve">REGISTRO DE PREÇOS PARA AQUISIÇÃO
DE MATERIAL DE CONSUMO E PERMANENTE – ITEM 83
</t>
  </si>
  <si>
    <t>ROSENEIDE DA SILVA</t>
  </si>
  <si>
    <t xml:space="preserve">REGISTRO DE PREÇOS PARA AQUISIÇÃO
DE MATERIAL DE CONSUMO E PERMANENTE – ITENS 48, 87 E 91
</t>
  </si>
  <si>
    <t>LAZZARI MARTINEZ
COMERCIO VAREJISTA E EQUIPAMENTOS EIRELI</t>
  </si>
  <si>
    <t xml:space="preserve">REGISTRO DE PREÇOS PARA AQUISIÇÃO
DE MATERIAL DE CONSUMO E PERMANENTE – ITENS 9 E 61
</t>
  </si>
  <si>
    <t>ALNETTO COMERCIAL E SERVIÇOS EIRELI</t>
  </si>
  <si>
    <t xml:space="preserve">REGISTRO DE PREÇOS PARA AQUISIÇÃO
DE MATERIAL DE CONSUMO E PERMANENTE – ITENS 7, 8, 10, 12, 13, 17, 18, 19, 20, 22, 23, 24, 25, 26, 28, 29, 31, 32, 33, 34, 35, 38, 40, 41, 42, 43,44, 45, 47, 49, 50, 65, 66, 74, 75,
76, 77, 78, 79,80, 81, 82, 92, 93, 94, 95, 96, 97, 100, 101, 102, 103,
104, 105, 106 E 107
</t>
  </si>
  <si>
    <t xml:space="preserve">REGISTRO DE PREÇOS PARA AQUISIÇÃO
DE MATERIAL DE CONSUMO E PERMANENTE – ITEM 72 
</t>
  </si>
  <si>
    <t>ALLCANCI TECNOLOGIA E DESENVOLVIMENTO
LTDA</t>
  </si>
  <si>
    <t xml:space="preserve">REGISTRO DE PREÇOS PARA AQUISIÇÃO
DE MATERIAL DE CONSUMO E PERMANENTE – ITENS 2, 15, 16, 89 E 90
</t>
  </si>
  <si>
    <t>2744/2021</t>
  </si>
  <si>
    <t>REGISTRO DE PREÇOS PARA O FORNECIMENTO
DE MEIO FIO E PISO INTERTRAVADO</t>
  </si>
  <si>
    <t>GEOAMBIENTAL
EMPREENDIMENTOS EIRELI</t>
  </si>
  <si>
    <t>JOM 1209</t>
  </si>
  <si>
    <t>506/2021</t>
  </si>
  <si>
    <t>NOVA LÍNEA
COMÉRCIO DE PRODUTOS FARMACÊUTICOS EIRELI</t>
  </si>
  <si>
    <t>REGISTRO DE PREÇOS PARA FORNECIMENTO DE MEDICAMENTOS PARA ATENDER AS UNIDADES CAF, FARMÁCIA BÁSICA E ESPECIALIZADAS – ITENS 3, 10, 16, 41, 44, 50, 52, 61, 63, 74, 80, 85, 86, 90, 92, 99, 103, 107, 109, 120, 128, 129, 130, 155, 168, 174, 175, 177, 189, 191, 192, 198, 203, 231, 234 E 240</t>
  </si>
  <si>
    <t>JOM 1211</t>
  </si>
  <si>
    <t>ATHOS RIO PRODUTOS MÉDICOS HOSPITALARES
EIRELI</t>
  </si>
  <si>
    <t>REGISTRO DE PREÇOS PARA FORNECIMENTO DE MEDICAMENTOS PARA ATENDER AS UNIDADES CAF, FARMÁCIA BÁSICA E ESPECIALIZADAS – ITENS 31, 42, 156 E 218</t>
  </si>
  <si>
    <t>ESPECIFARMA
COMÉRCIO DE MEDICAMENTOS E PRODUTOS HOSPITALARES
LTDA</t>
  </si>
  <si>
    <t>REGISTRO DE PREÇOS PARA FORNECIMENTO DE MEDICAMENTOS PARA ATENDER AS UNIDADES CAF, FARMÁCIA BÁSICA E ESPECIALIZADAS – ITENS 32, 96, 97 E100</t>
  </si>
  <si>
    <t>MEDILAR IMPORTAÇÃO E DISTRIBUIÇÃO DE
PRODUTOS MÉDICO-HOSPITALARES</t>
  </si>
  <si>
    <t>REGISTRO DE PREÇOS PARA FORNECIMENTO DE MEDICAMENTOS PARA ATENDER AS UNIDADES CAF, FARMÁCIA BÁSICA E ESPECIALIZADAS – ITEM 179</t>
  </si>
  <si>
    <t>MED SAÚDE DISTRIBUIDORA DE MEDICAMENTOS
LTDA</t>
  </si>
  <si>
    <t>REGISTRO DE PREÇOS PARA FORNECIMENTO DE MEDICAMENTOS PARA ATENDER AS UNIDADES CAF, FARMÁCIA BÁSICA E ESPECIALIZADAS – ITEM 18</t>
  </si>
  <si>
    <t>1997/2021</t>
  </si>
  <si>
    <t>MENDES JUNIOR FROTAS LTDA-EPP</t>
  </si>
  <si>
    <t xml:space="preserve">REGISTRO DE PREÇOS PARA CONTRATAÇÃO DE EMPRESA PARA PRESTAÇÃO DE SERVIÇO DE LOCAÇÃO
DE VEÍCULOS, SEM MOTORISTA E SEM COMBUSTÍVEL – ITENS 1,5 E 6
</t>
  </si>
  <si>
    <t>JG MANUTENÇÃO CONSERVAÇÃO E
LOCAÇÃO EIRELI</t>
  </si>
  <si>
    <t xml:space="preserve">REGISTRO DE PREÇOS PARA CONTRATAÇÃO DE EMPRESA PARA PRESTAÇÃO DE SERVIÇO DE LOCAÇÃO
DE VEÍCULOS, SEM MOTORISTA E SEM COMBUSTÍVEL – ITEM 2 
</t>
  </si>
  <si>
    <t>FLEXY LOCADORA EIRELI</t>
  </si>
  <si>
    <t xml:space="preserve">REGISTRO DE PREÇOS PARA CONTRATAÇÃO DE EMPRESA PARA PRESTAÇÃO DE SERVIÇO DE LOCAÇÃO
DE VEÍCULOS, SEM MOTORISTA E SEM COMBUSTÍVEL – ITENS 3 E 4 
</t>
  </si>
  <si>
    <t>HADDAD RENT
A CAR LOCADORA EIRELI</t>
  </si>
  <si>
    <t xml:space="preserve">REGISTRO DE PREÇOS PARA CONTRATAÇÃO DE EMPRESA PARA PRESTAÇÃO DE SERVIÇO DE LOCAÇÃO
DE VEÍCULOS, SEM MOTORISTA E SEM COMBUSTÍVEL – ITENS 7 E 8 
</t>
  </si>
  <si>
    <t>160890/2021</t>
  </si>
  <si>
    <t>CONTRAÇÃO DE EMPRESA ESPECIALIZADA NA PRESTAÇÃO DE SERVIÇOS DE APOIO (RECEPÇÃO, COPEIRAGEM, VIGILÂNCIA DESARMADA E ZELADORIA)</t>
  </si>
  <si>
    <t>AD – HOC SERVIÇOS E EMPREENDIMENTOS
LTDA</t>
  </si>
  <si>
    <t>3114/2021</t>
  </si>
  <si>
    <t>REGISTRO DE PREÇOS PARA O FORNECIMENTO DE MATERIAIS
ELÉTRICOS E INSUMOS PARA CONSTRUÇÃO DE UBS– ITEM 17</t>
  </si>
  <si>
    <t>DELVALLE MATERIAIS
ELÉTRICOS EIRELI</t>
  </si>
  <si>
    <t>REGISTRO DE PREÇOS PARA O FORNECIMENTO DE MATERIAIS
ELÉTRICOS E INSUMOS PARA CONSTRUÇÃO DE UBS– ITEM 21</t>
  </si>
  <si>
    <t>FL DA CUNHA SOLUÇÕES
EMPRESARIAIS EIRELI ME</t>
  </si>
  <si>
    <t>REGISTRO DE PREÇOS PARA O FORNECIMENTO DE MATERIAIS
ELÉTRICOS E INSUMOS PARA CONSTRUÇÃO DE UBS– ITENS
02, 04, 05, 06, 07, 09, 10, 14, 15, 16, 18, 19, 20, 22, 23, 24, 25, 26,
27, 28 E 30</t>
  </si>
  <si>
    <t>NFACTOR
COMÉRCIO E SERVIÇOS EIRELI - EPP</t>
  </si>
  <si>
    <t>REGISTRO DE PREÇOS PARA O FORNECIMENTO DE
MATERIAIS ELÉTRICOS E INSUMOS PARA CONSTRUÇÃO DE
UBS– ITENS 01, 11, 12, 13 E 29</t>
  </si>
  <si>
    <t>LL GASPAR COMÉRCIO E SERVIÇOS LTDA - EPP,</t>
  </si>
  <si>
    <t>REGISTRO DE PREÇOS PARA O FORNECIMENTO DE MATERIAIS
ELÉTRICOS E INSUMOS PARA CONSTRUÇÃO DE UBS– ITEM 08</t>
  </si>
  <si>
    <t>VALTEX DE NITERÓI COMÉRCIO
E SERVIÇOS EIRELI</t>
  </si>
  <si>
    <t>15089/2020</t>
  </si>
  <si>
    <t>REGISTRO DE PREÇOS PARA O FORNECIMENTO DE
REVESTIMENTOS E INSUMOS PARA UBS– ITENS 05, 07, 08 E
15</t>
  </si>
  <si>
    <t>VALTEX DE NITERÓI
COMÉRCIO E SERVIÇOS EIRELI</t>
  </si>
  <si>
    <t>REGISTRO DE PREÇOS PARA O FORNECIMENTO DE REVESTIMENTOS
E INSUMOS PARA UBS– ITENS 09, 10 E 12</t>
  </si>
  <si>
    <t>URIB COMÉRCIO E SERVIÇOS DE
CONSTRUÇÃO E MANUTENÇÃO LTDA</t>
  </si>
  <si>
    <t>REGISTRO DE PREÇOS PARA O FORNECIMENTO DE REVESTIMENTOS
E INSUMOS PARA UBS– ITENS 01, 04 E 18</t>
  </si>
  <si>
    <t>LL GASPAR COMÉRCIO E SERVIÇOS
LTDA</t>
  </si>
  <si>
    <t>REGISTRO DE PREÇOS PARA O FORNECIMENTO DE REVESTIMENTOS
E INSUMOS PARA UBS– ITENS 06, 11, 14, 17 e 19</t>
  </si>
  <si>
    <t>FL DA CUNHA SOLUÇÕES
EMPRESARIAIS EIRELI</t>
  </si>
  <si>
    <t>REGISTRO DE PREÇOS PARA O FORNECIMENTO DE REVESTIMENTOS
E INSUMOS PARA UBS– ITEM 13</t>
  </si>
  <si>
    <t>REGISTRO DE PREÇOS PARA O
FORNECIMENTO DE REVESTIMENTOS E INSUMOS PARA UBS– ITENS 2 E 3</t>
  </si>
  <si>
    <t>FATOR RIO COMÉRCIO EIRELI</t>
  </si>
  <si>
    <t>1674/2021</t>
  </si>
  <si>
    <t xml:space="preserve">CONTRATAÇÃO DE EMPRESA FORNECEDORA DE PAPEL IMPRESSÃO, MATERIAL CELULOSE VEGETAL,
TIPO A4, GRAMATURA 75, COMPRIMENTO 297MM, APLICAÇÃO FOTOCÓPIA, COR: BRANCA, LARGURA 210MM, PACOTE COM 500 FOLHAS (RESMA DE PAPEL A4)
</t>
  </si>
  <si>
    <t>ALPHA ELETROMÓVEIS EIRELLI</t>
  </si>
  <si>
    <t>JOM 1212</t>
  </si>
  <si>
    <t>16782/2020</t>
  </si>
  <si>
    <t>CONTRATAÇÃO DE EMPRESA ESPECIALIZADA PARA O FORNECIMENTO PARCELADO DE COMBUSTÍVEIS</t>
  </si>
  <si>
    <t>REDE SOL FUEL DISTRIBUIDORA S/A</t>
  </si>
  <si>
    <t>JOM 1213</t>
  </si>
  <si>
    <t>16201/2020</t>
  </si>
  <si>
    <t xml:space="preserve">REGISTRO DE PREÇOS PARA AQUISIÇÃO
DE COMPUTADORES, SERVIDORES, SWITCHES E NOBREAKS – ITEM 02 – COMPUTADOR TIPO II 
</t>
  </si>
  <si>
    <t>HARD SOLUTION INFORMÁTICA LTDA – EPP</t>
  </si>
  <si>
    <t xml:space="preserve">REGISTRO DE PREÇOS PARA AQUISIÇÃO DE
COMPUTADORES, SERVIDORES, SWITCHES E NOBREAKS (ITENS
01 (COMPUTADOR TIPO I), 04 (EQUIPAMENTO TIPO THIN CLIENT), 05 (PACOTE DE LICENCIAMENTO DE DESKTOP VIRTUAL), 06 (SUPORTE COM GARANTIA E ATUALIZAÇÃO DE VERSÃO – 24X7 – DO FABRICANTE, PARA NOVAS LICENÇAS), 07 (SUPORTE COM GARANTIA E ATUALIZAÇÃO DE VERSÃO – 24X7 – DO FABRICANTE, PARA LICENÇAS JÁ EXISTENTES), 08 (EQUIPAMENTO SERVIDOR COM CARACTERÍSTICAS HIPERCONVERGENTE) E 09 (SWITCHES PARA CONEXÃO DO EQUIPAMENTO HIPERCONVERGENTE) 
</t>
  </si>
  <si>
    <t>PPN TECNOLOGIA E INFORMÁTICA LTDA – ME</t>
  </si>
  <si>
    <t>13668/2020</t>
  </si>
  <si>
    <t>REGISTRO DE PREÇOS PARA O FORNECIMENTO DE MATERIAIS
DIVERSOS PARA CONSTRUÇÃO DE UBS– ITENS 03, 06, 11, 12, 13,
14, 19, 21, 22, 23, 24, 25, 26, 27, 28, 30, 31 E 32</t>
  </si>
  <si>
    <t>REGISTRO DE PREÇOS PARA O FORNECIMENTO DE MATERIAIS
DIVERSOS PARA CONSTRUÇÃO DE UBS– ITENS 02,
05, 09 E 18</t>
  </si>
  <si>
    <t>R- NIT COMÉRCIO E
SERVIÇOS EIRELI</t>
  </si>
  <si>
    <t>REGISTRO DE PREÇOS PARA O FORNECIMENTO DE MATERIAIS
DIVERSOS PARA CONSTRUÇÃO DE UBS– ITEM 10</t>
  </si>
  <si>
    <t>FATOR RIO COMÉRCIO E SERVIÇO
EIRELI</t>
  </si>
  <si>
    <t>45/21</t>
  </si>
  <si>
    <t>AQUISIÇÃO DE MATERIAIS PERMANENTE, DE CONSUMO E BEBEDOURO</t>
  </si>
  <si>
    <t>BRASILSUPRI EIRELI EPP</t>
  </si>
  <si>
    <t>JOM 1216</t>
  </si>
  <si>
    <t>1273/2021</t>
  </si>
  <si>
    <t>CONTRATAÇÃO DE EMPRESA ESPECIALIZADA NO FORNECIMENTO E CONFECÇÃO/EXECUÇÃO DE SERVIÇOS GRÁFICOS DIVERSOS - ITENS 12, 20, 21, 28, 33, 36 E 37</t>
  </si>
  <si>
    <t>ARAL COMERCIAL LTDA-ME</t>
  </si>
  <si>
    <t>C.C.M XAVIER COMÉRCIO E
SERVIÇOS EIRELI</t>
  </si>
  <si>
    <t>CONTRATAÇÃO DE EMPRESA ESPECIALIZADA NO FORNECIMENTO E CONFECÇÃO/EXECUÇÃO DE SERVIÇOS GRÁFICOS DIVERSOS - ITENS 4, 5, 6, 7, 8, 9, 10, 11, 16, 17, 18, 23, 29, 30, 32, 35 E 40</t>
  </si>
  <si>
    <t>D.G.L SERVIÇOS E NEGÓ-
CIOS COMERCIAIS EIRELI</t>
  </si>
  <si>
    <t>CONTRATAÇÃO DE EMPRESA ESPECIALIZADA NO FORNECIMENTO E CONFECÇÃO/EXECUÇÃO DE SERVIÇOS GRÁFICOS DIVERSOS - ITENS 3, 13, 14, 15, 19, 22, 24, 25, 26, 27, 38 E 39</t>
  </si>
  <si>
    <t>R$
114.793,40</t>
  </si>
  <si>
    <t>F L DA CUNHA SOLUÇÕES EMPRESARIAIS
EIRELI</t>
  </si>
  <si>
    <t>CONTRATAÇÃO DE EMPRESA ESPECIALIZADA NO FORNECIMENTO E CONFECÇÃO/EXECUÇÃO DE SERVIÇOS GRÁFICOS DIVERSOS - ITENS 31 E 34</t>
  </si>
  <si>
    <t>DIRECT COMERCIAL LTDA - ME</t>
  </si>
  <si>
    <t>CONTRATAÇÃO DE EMPRESA ESPECIALIZADA NO FORNECIMENTO E CONFECÇÃO/EXECUÇÃO DE SERVIÇOS GRÁFICOS DIVERSOS - ITENS 01 E 02</t>
  </si>
  <si>
    <t>2719/2021</t>
  </si>
  <si>
    <t>REGISTRO DE PREÇOS PARA O FORNECIMENTO DE MATERIAL
PARA CONSTRUÇÃO DE TAPUMES – ITENS 04 E 05</t>
  </si>
  <si>
    <t>REGISTRO DE PREÇOS PARA O FORNECIMENTO DE MATERIAL
PARA CONSTRUÇÃO DE TAPUMES – ITEM 02</t>
  </si>
  <si>
    <t>URIB COMÉRCIO E SERVIÇOS DE CONSERVAÇÃO
E MANUTENÇÃO LTDA</t>
  </si>
  <si>
    <t>R$ 166,374,00</t>
  </si>
  <si>
    <t>REGISTRO DE PREÇOS PARA O FORNECIMENTO DE MATERIAL
PARA CONSTRUÇÃO DE TAPUMES – ITENS 01, 03 E 06</t>
  </si>
  <si>
    <t>VALTEX DE NITERÓI COMÉRCIO E
SERVIÇOS EIRELI</t>
  </si>
  <si>
    <t>4774/2020</t>
  </si>
  <si>
    <t>PREGÃO PRESENCIAL - SMS</t>
  </si>
  <si>
    <t>AQUISIÇÃO DE EQUIPAMENTOS DE INFORMÁTICA PARA COORDENAÇÃO DE VIGILÂNCIA EM SAÚDE</t>
  </si>
  <si>
    <t>RELUZIR COMÉRCIO E SERVIÇOS EIRELI</t>
  </si>
  <si>
    <t>JOM 1217</t>
  </si>
  <si>
    <t>JOM 1218</t>
  </si>
  <si>
    <t>1840/2020</t>
  </si>
  <si>
    <t>AQUISIÇÃO DE UNIFORMES – ITENS 01 E 02</t>
  </si>
  <si>
    <t>H&amp;M UNIFORMES E EPI’S EIRELLI</t>
  </si>
  <si>
    <t>15001/2020</t>
  </si>
  <si>
    <t>AQUISIÇÃO DE MATERIAL ODONTOLÓGICO ABASTECIMENTO DAS UNIDADES DE SAÚDE BUCAL DO MUNICÍPIO – ITENS 07, 10, 11, 26, 28, 29, 47, 48, 49, 50, 51, 52, 53, 55, 56, 57, 59, 60, 61, 62, 63, 72, 73, 86, 89, 92, 109, 110, 124, 132, 145, 165, 166, 167, 168, 170, 172, 173, 174, 175, 181, 183, 184, 188, 198, 200, 205, 208, 213, 214, 215, 216, 217, 226, 227, 228, 229, 235, 236, 241, 242, 244, 245, 260, 261, 267, 268 E 272</t>
  </si>
  <si>
    <t>MDA COMERCIAL
EIRELI</t>
  </si>
  <si>
    <t>C&amp;W COMÉRCIAL EM GERAL EIRELI</t>
  </si>
  <si>
    <t>AQUISIÇÃO DE MATERIAL ODONTOLÓGICO ABASTECIMENTO DAS UNIDADES DE SAÚDE BUCAL DO MUNICÍPIO – ITEN: 32, 107 E 262</t>
  </si>
  <si>
    <t>DENTISUL
COMÉRCIO DE MATERIAIS ODONTOLÓGICOS LTDA-ME</t>
  </si>
  <si>
    <t>C. G. LIMA DISTRIBUIDORA DE EQUIPAMENTOS ME</t>
  </si>
  <si>
    <t xml:space="preserve">AQUISIÇÃO DE MATERIAL ODONTOLÓGICO ABASTECIMENTO DAS UNIDADES DE SAÚDE BUCAL DO MUNICÍPIO – ITENS: 23, 239 E 240
</t>
  </si>
  <si>
    <t xml:space="preserve">AQUISIÇÃO DE MATERIAL ODONTOLÓGICO ABASTECIMENTO DAS UNIDADES DE SAÚDE BUCAL DO MUNICÍPIO – ITENS: 1, 2, 4, 5, 6, 8, 9, 12, 13, 14, 15, 16, 17, 18, 24, 25, 27, 30, 31, 33, 34, 35, 36, 37, 38, 39, 40, 41, 42, 43, 44, 45, 46, 64, 65, 66, 67, 68, 69, 70, 71, 74, 75, 76, 78, 80, 81, 82,
83, 84, 85, 87, 88, 90, 91, 94, 95, 97, 98, 99, 100, 101, 102, 103, 104, 105, 106, 108, 111, 112, 114, 115, 116, 118, 119,0120, 121, 122, 123, 125, 126, 127, 128, 129, 130, 131, 133. 134, 135, 136, 137, 138,
139, 140, 141, 142, 147, 148, 149, 150, 151, 152, 153, 154, 155, 156, 157, 158, 159, 160, 161, 162, 163, 164, 169, 171, 176, 177, 178, 179, 180, 182, 185, 186, 187, 196, 197, 201, 202, 203, 204, 206, 207, 209,
210, 211, 212, 218, 219, 220, 221, 222, 223, 224, 225, 243, 246, 248,
249, 250, 251, 252, 253, 254, 255, 256, 257, 258, 259, 263, 264, 265, 266 E 269
</t>
  </si>
  <si>
    <t>REAL NUTRIÇÃO COMÉRCIO E SERVIÇOS EIRELI-ME</t>
  </si>
  <si>
    <t xml:space="preserve">AQUISIÇÃO DE MATERIAL ODONTOLÓGICO ABASTECIMENTO DAS UNIDADES DE SAÚDE BUCAL DO MUNICÍPIO – ITENS: 54 E 58
</t>
  </si>
  <si>
    <t>MIAMIMED
PRODUTOS ODONTOLÓGICOS LTDA</t>
  </si>
  <si>
    <t xml:space="preserve">AQUISIÇÃO DE MATERIAL ODONTOLÓGICO ABASTECIMENTO DAS UNIDADES DE SAÚDE BUCAL DO MUNICÍPIO – ITENS: 77, 143 E 199
</t>
  </si>
  <si>
    <t>10330/2020</t>
  </si>
  <si>
    <t>CONTRATAÇÃO
DE EMPRESA ESPECIALIZADA EM SERVIÇOS DE
ATENDIMENTO EM POSTO DE ENFERMAGEM, COM TODOS OS
APARELHOS, EQUIPAMENTOS E SUPRIMENTOS NECESSÁRIOS
PARA O ATENDIMENTO, PARA PASSAGEIROS, TRIPULANTES.
PORTFÓLIO: LOGÍSTICO - AEROPORTO INTELIGENTE | PROGRAMA:
FASE 2 | CENTRO DE LUCRO: AEROPORTO | CENTRO
DE LUCRO DETAL: POUSO E DECOLAGEM</t>
  </si>
  <si>
    <t>SANTA CASA DE MISERICÓRDIA DE OLIVEIRA DOS
CAMPINHOS</t>
  </si>
  <si>
    <t>R$
481.200,00</t>
  </si>
  <si>
    <t>JOM 1219</t>
  </si>
  <si>
    <t>2761/2021</t>
  </si>
  <si>
    <t xml:space="preserve">REGISTRO DE PREÇOS PARA AQUISIÇÃO DE GALERIAS PRÉ-FABRICADAS
DE CONCRETO – ITENS 1, 7 E 9
</t>
  </si>
  <si>
    <t>GEO AMBIENTAL EMPREENDIMENTOS EIRELI</t>
  </si>
  <si>
    <t xml:space="preserve">REGISTRO DE PREÇOS PARA AQUISIÇÃO DE GALERIAS PRÉ-
-FABRICADAS DE CONCRETO – ITENS 5, 6, 8, 10, 11 E 12
</t>
  </si>
  <si>
    <t>RIO SUL ARTEFATOS DE
CONCRETO LTDA</t>
  </si>
  <si>
    <t>REGISTRO DE PREÇOS PARA AQUISIÇÃO DE GALERIAS PRÉ-FABRICADAS
DE CONCRETO – ITEM 4</t>
  </si>
  <si>
    <t>SOLUTIONS WORD COMÉRCIOS E SERVIÇOS EIRELI</t>
  </si>
  <si>
    <t xml:space="preserve">REGISTRO DE PREÇOS PARA AQUISIÇÃO DE GALERIAS PRÉ-
-FABRICADAS DE CONCRETO – ITENS 2 E 3
</t>
  </si>
  <si>
    <t>5066/2020</t>
  </si>
  <si>
    <t xml:space="preserve">REVITALIZAÇÃO E AMPLIAÇÃO DA EDIFICAÇÃO ESCOLAR EXISTENTE NA E.M. SÃO
BENTO DA LAGOA
</t>
  </si>
  <si>
    <t>JOM 1220</t>
  </si>
  <si>
    <t>3455/2021</t>
  </si>
  <si>
    <t>CONTRATAÇÃO DE INSTITUIÇÃO FINANCEIRA
PARA PRESTAÇÃO DE SERVIÇO BANCÁRIOS, INCLUINDO O
PAGAMENTO, COM EXCLUSIVIDADE, DA FOLHA DE PAGAMENTO
DOS EMPREGADOS PÚBLICOS DA SANEMAR, E A CENTRALIZAÇÃO,
SEM EXCLUSIVIDADE E CONFORME CONVENIÊNCIA
DA SANEMAR, DO PAGAMENTO DOS FORNECEDORES, BENS,
SERVIÇOS E INSUMOS</t>
  </si>
  <si>
    <t>BANCO SANTANDER BRASIL
AS</t>
  </si>
  <si>
    <t>5262/2021</t>
  </si>
  <si>
    <t>PRESTAÇÃO DE SERVIÇO DE VEICULAÇÃO DE JORNAL DE GRANDE CIRCULAÇÃO DE AVISOS DE LICITAÇÕES, ERRATAS, EDITAIS, RESULTADO DE IMPUGNAÇÕES E DE RECURSOS E OUTROS ATOS OFICIAIS DE INTERESSE DA ADMINISTRAÇÃO NO FORMATO STANDARD</t>
  </si>
  <si>
    <t>EDITORA A NOTÍCIA LTDA</t>
  </si>
  <si>
    <t>JOM 1221</t>
  </si>
  <si>
    <t>12734/2020</t>
  </si>
  <si>
    <t>UNIDAS VEÍCULOS ESPECIAIS</t>
  </si>
  <si>
    <t>CONTRATAÇÃO DE EMPRESA ESPECIALIZADA PARA A PRESTAÇÃO DE SERVIÇOS DE LOCAÇÃO DE VEÍCULOS AUTOMOTORES 0KM - LOTES 01, 04 e 06,</t>
  </si>
  <si>
    <t>JG MANUTENÇÃO CONSERVAÇÃO
E LOCAÇÃO EIRELI</t>
  </si>
  <si>
    <t>CONTRATAÇÃO DE EMPRESA ESPECIALIZADA PARA A PRESTAÇÃO DE SERVIÇOS DE LOCAÇÃO DE VEÍCULOS AUTOMOTORES 0KM - LOTES 02, 03 e 05,</t>
  </si>
  <si>
    <t>9728/2020</t>
  </si>
  <si>
    <t>FORNECIMENTO DE REFEIÇÕES</t>
  </si>
  <si>
    <t>PCT 165 SERVIÇOS TÉCNICOS ESPECIALIZADOS LTDA</t>
  </si>
  <si>
    <t>CONTRATAÇÃO DE EMPRESA PARA AQUISIÇÃO DE CONTENTORES E LIXEIRAS</t>
  </si>
  <si>
    <t>6731/2021</t>
  </si>
  <si>
    <t>REGISTRO DE PREÇOS PARA O FORNECIMENTO DE AREIA</t>
  </si>
  <si>
    <t>GEO AMBIENTAL EMPREENDIMENTOS
EIRELI</t>
  </si>
  <si>
    <t>3549/2021</t>
  </si>
  <si>
    <t>PRESTAÇÃO DE SERVIÇO DE OUTSOURCING DE IMPRESSÃO/CÓPIA COM FORNECIMENTO DE TONER MONOCROMÁTICO E TONER COLORIDO E REPOSIÇÃO DE PEÇAS</t>
  </si>
  <si>
    <t>DISTRIBUIDORA VIOLETRAS</t>
  </si>
  <si>
    <t>JOM 1223</t>
  </si>
  <si>
    <t>4768/2021</t>
  </si>
  <si>
    <t>REGISTRO DE PREÇOS PARA AQUISIÇÃO DE APARELHOS ELETRODOMÉSTICOS</t>
  </si>
  <si>
    <t>BRASIDAS EIRELI</t>
  </si>
  <si>
    <t>GLOBO COMERCIO DE INFORMÁTICA EIRELI</t>
  </si>
  <si>
    <t>GASKAM COMÉRCIO E CONSTRUÇÃO CIVIL EIRELI</t>
  </si>
  <si>
    <t>GESSICA ZARZEKA
OLIVO – GRM MAQUINAS E LOCAÇÕES ME</t>
  </si>
  <si>
    <t>NADJA MARINA PIRES - ME</t>
  </si>
  <si>
    <t>MPÉRIO SOLUÇÕES ADM. E PUBLICAS
LTDA</t>
  </si>
  <si>
    <t>RC 360 COMÉRCIO SERVIÇO LTDA</t>
  </si>
  <si>
    <t>JOM 1224</t>
  </si>
  <si>
    <t xml:space="preserve">REGISTRO DE PREÇOS PARA AQUISIÇÃO DE PNEUS NOVOS </t>
  </si>
  <si>
    <t>JOM 1225</t>
  </si>
  <si>
    <t>REGISTRO DE PREÇOS PARA CONTRATAÇÃO DE EMPRESA ESPECIALIZADA PARA FORNECIMENTO DE MOBILIÁRIO – ITENS 1, 2, 3, 4, 5, 6, 7, 8, 9, 10, 11 E 12 do LOTE 1</t>
  </si>
  <si>
    <t>DMS COMÉRCIO E SERVIÇOS LTDA</t>
  </si>
  <si>
    <t>OMEGA COMÉRCIO DE MÓVEIS E EQUIPAMENTOS
EIRELI</t>
  </si>
  <si>
    <t>REGISTRO DE PREÇOS PARA CONTRATAÇÃO DE EMPRESA ESPECIALIZADA PARA FORNECIMENTO DE MOBILIÁRIO – ITENS 1, 2, 3, 4, 5, E 6 do LOTE 2</t>
  </si>
  <si>
    <t>6280/2021</t>
  </si>
  <si>
    <t xml:space="preserve">REGISTRO DE PREÇOS PARA AQUISIÇÃO DE TUBOS E CONEXÕES DE PVC
E DE FERRO FUNDIDO DE DIVERSOS DIÂMETROS PARA AS OBRAS DE AMPLIAÇÃO DA REDE DE
DISTRIBUIÇÃO DE ÁGUA DE PONTA NEGRA – ITEM 22
</t>
  </si>
  <si>
    <t>SENTINELA DO VALE COMERCIAL
EIRELI</t>
  </si>
  <si>
    <t>TALENTOS D’ÁGUA REPRESENTAÇÃO PROJETOS
ASSESSORIA LTDA</t>
  </si>
  <si>
    <t xml:space="preserve">REGISTRO DE PREÇOS PARA AQUISIÇÃO DE TUBOS E CONEXÕES DE PVC
E DE FERRO FUNDIDO DE DIVERSOS DIÂMETROS PARA AS OBRAS DE AMPLIAÇÃO DA REDE DE
DISTRIBUIÇÃO DE ÁGUA DE PONTA NEGRA – ITENS 9, 12, 18 E 26
</t>
  </si>
  <si>
    <t>Z3 PRODUTOS E SOLUÇÕES LTDA</t>
  </si>
  <si>
    <t xml:space="preserve">REGISTRO DE PREÇOS PARA AQUISIÇÃO DE TUBOS E CONEXÕES DE PVC
E DE FERRO FUNDIDO DE DIVERSOS DIÂMETROS PARA AS OBRAS DE AMPLIAÇÃO DA REDE DE
DISTRIBUIÇÃO DE ÁGUA DE PONTA NEGRA – ITENS 1, 2, 3, 4, 5, 6, 7, 8, 10, 11, 13, 14, 15, 16, 17, 19, 20, 21, 23, 24,
25 E 27
</t>
  </si>
  <si>
    <t>IMPERIO DÚCTIL TUBOS E CONEXÕES, VENDAS E
SERVIÇOS EIRELI</t>
  </si>
  <si>
    <t xml:space="preserve">REGISTRO DE PREÇOS PARA AQUISIÇÃO DE TUBOS E CONEXÕES DE PVC
E DE FERRO FUNDIDO DE DIVERSOS DIÂMETROS PARA AS OBRAS DE AMPLIAÇÃO DA REDE DE
DISTRIBUIÇÃO DE ÁGUA DE PONTA NEGRA – ITENS 28, 29, 30, 31, 32 E 33
</t>
  </si>
  <si>
    <t xml:space="preserve">JOM 1227 </t>
  </si>
  <si>
    <t>1027/2021</t>
  </si>
  <si>
    <t xml:space="preserve">AQUISIÇÃO DE MATERIAL DE PINTURA </t>
  </si>
  <si>
    <t>INFFACTOR COMÉRCIO E SERVIÇOS EIRELI EPP</t>
  </si>
  <si>
    <t>LAC RJ COMÉRCIO E SERVIÇOS LTDA</t>
  </si>
  <si>
    <t xml:space="preserve">R-NIT COMÉRCIO E SERV. EIRELI  </t>
  </si>
  <si>
    <t>14755/2020</t>
  </si>
  <si>
    <t xml:space="preserve">  AQUISIÇÃO DE UNIFORMES</t>
  </si>
  <si>
    <t>H&amp;M UNIFORMES E EPIs EIRELI</t>
  </si>
  <si>
    <t>JOM 1228</t>
  </si>
  <si>
    <t>12726/2020</t>
  </si>
  <si>
    <t>PRESTAÇÃO DE SERVIÇOS DE APOIO OPERACIONAL,
VIA LOCAÇÃO DE VEÍCULOS E EQUIPAMENTOS PESADOS</t>
  </si>
  <si>
    <t>LIBANO SERVIÇOS
DE LIMPEZA URBANA, CONSTRUÇÃO CIVIL LTDA</t>
  </si>
  <si>
    <t>3604/2019</t>
  </si>
  <si>
    <t xml:space="preserve">SERVIÇOS DE LOCAÇÃO DE EQUIPAMENTOS DE
IMPRESSÃO POR FRANQUIA COM FORNECIMENTO DE INSUMO, EXCETO PAPEL, ESPECIFICADOS E QUANTIFICADOS CONFORME QUANTIDADES E EXIGÊNCIAS ESTABELECIDAS NO TERMO DE REFERÊNCIA
</t>
  </si>
  <si>
    <t>GOLVIM COMÉRCIO E SERVIÇOS EIRELI</t>
  </si>
  <si>
    <t>JOM 1230</t>
  </si>
  <si>
    <t>9197/2020</t>
  </si>
  <si>
    <t>AQUISIÇÃO DE INSUMOS HOSPITALARES - ITEM 214</t>
  </si>
  <si>
    <t>MK2 COMERCIAL DE PRODUTOS E EQUIPAMENTOS
EIRELI EPP</t>
  </si>
  <si>
    <t>AQUISIÇÃO DE INSUMOS HOSPITALARES - ITENS 135 E
168</t>
  </si>
  <si>
    <t>PERES DE FARIA FARMÁ-
CIA LTDA</t>
  </si>
  <si>
    <t xml:space="preserve">AQUISIÇÃO DE INSUMOS HOSPITALARES – ITENS 40, 98, 102, 141, 142,
143, 144, 145, 146, 147, 148, 153, 154, 155, 156, 157, 158, 159, 160,
161, 162 E 163
</t>
  </si>
  <si>
    <t>SERRANA DISTRIBUIDORA DE PRODUTOS PARA SAÚDE LTDA</t>
  </si>
  <si>
    <t>AQUISIÇÃO DE INSUMOS HOSPITALARES – ITENS 36, 47 E 110</t>
  </si>
  <si>
    <t>R$
171.120,00</t>
  </si>
  <si>
    <t>AQUISIÇÃO DE INSUMOS HOSPITALARES - ITEM 140</t>
  </si>
  <si>
    <t>MARMED DISTRIBUIDORA DE MEDICAMENTOS E MATERIAL
HOSPITALAR EIRELI</t>
  </si>
  <si>
    <t>AQUISIÇÃO DE INSUMOS HOSPITALARES – ITENS 57, 136, 149, 150, 151, 152 E 210</t>
  </si>
  <si>
    <t>ESSENCIAL
RIO DISTRIBUIDORA DE PRODUTOS MÉDICOS E HOSPITALARES
EIRELI ME</t>
  </si>
  <si>
    <t xml:space="preserve">AQUISIÇÃO DE INSUMOS HOSPITALARES – ITENS 2, 14,
19, 20, 21, 23, 24, 25, 26, 29, 30, 31, 33, 56, 58, 59, 60, 61, 62, 65, 67,
69, 72, 75, 76, 79, 96, 97, 100, 121, 124, 125, 137, 138, 139, 164, 165,
170, 171, 172, 177, 183, 186, 189 E 212
</t>
  </si>
  <si>
    <t>NOVA LINEA COMÉRCIO DE PRODUTOS FARMACÊUTICOS
EIRELI</t>
  </si>
  <si>
    <t xml:space="preserve">AQUISIÇÃO DE INSUMOS HOSPITALARES – ITENS 9, 10, 16, 34, 53, 54, 55,
66, 71, 81, 82, 83, 86, 88, 89, 90, 91, 94, 105, 111, 112, 113, 114, 115,
119, 120, 122, 123, 173, 178, 179, 180, 181, 182, 187, 197, 199, 200,
201, 205 E 213,
</t>
  </si>
  <si>
    <t>SILITEC
PRODUTOS HOSPITALARES EIRELI</t>
  </si>
  <si>
    <t>AQUISIÇÃO DE INSUMOS HOSPITALARES – ITENS 15, 41, 64, 95, 166 E 185</t>
  </si>
  <si>
    <t>SICAFLA COMÉRCIO DE PRODUTOS FARMACÊUTICOS
EIRELI</t>
  </si>
  <si>
    <t>AQUISIÇÃO DE INSUMOS HOSPITALARES – ITENS 13, 48, 63 E 208</t>
  </si>
  <si>
    <t>HOUSE MED PRODUTOS FARMACÊUTICOS E HOSPITALARES
LTDA EPP</t>
  </si>
  <si>
    <t xml:space="preserve">AQUISIÇÃO DE INSUMOS HOSPITALARES – ITENS 1, 37, 38, 174,
175, 176, 188, 190, 191, 192, 202 E 207,
</t>
  </si>
  <si>
    <t>MEDSAÚDE DISTRIBUIDORA DE MEDICAMENTOS
LTDA</t>
  </si>
  <si>
    <t>AQUISIÇÃO DE INSUMOS HOSPITALARES - ITEM 80</t>
  </si>
  <si>
    <t>AQUISIÇÃO DE INSUMOS HOSPITALARES - ITEM 32</t>
  </si>
  <si>
    <t>SÓ-PELE COMÉRCIO E REPRESENTAÇÕES
DE MATERIAL CIRÚRGICO E HOSPITALARES EIRELI</t>
  </si>
  <si>
    <t xml:space="preserve">AQUISIÇÃO DE INSUMOS HOSPITALARES – ITENS 35, 39, 45, 46, 49, 50, 51, 107,
108, 109, 204 E 215
</t>
  </si>
  <si>
    <t>FORMA MEDICAL
COMÉRCIO DE PRODUTOS HOSPITALARES LTDA-EPP</t>
  </si>
  <si>
    <t>AQUISIÇÃO DE INSUMOS HOSPITALARES – ITENS 193, 194, 195, 196 E 198</t>
  </si>
  <si>
    <t xml:space="preserve">R$
2.785,20 </t>
  </si>
  <si>
    <t>JOM 1231</t>
  </si>
  <si>
    <t>JOM 1232</t>
  </si>
  <si>
    <t>7852/2021</t>
  </si>
  <si>
    <t>AQUISIÇÃO DE EQUIPAMENTOS DE T.I</t>
  </si>
  <si>
    <t>PRIMETECH INFORMÁTICA EIRELI</t>
  </si>
  <si>
    <t>3833/2021</t>
  </si>
  <si>
    <t xml:space="preserve">PRESTAÇÃO DE SERVIÇO DE MEDICINA DO
TRABALHO – ITENS 1, 2, 3, 4, 5, 6 E 7
</t>
  </si>
  <si>
    <t>IMPACTO ENGENHARIA DE
SEGURANÇA E MEIO AMBIENTE LTDA</t>
  </si>
  <si>
    <t>JOM 1233</t>
  </si>
  <si>
    <t>GEMT MEDICINA DO TRABALHO E SERVIÇOS
ESPECIALIZADOS LTDA ME</t>
  </si>
  <si>
    <t xml:space="preserve">PRESTAÇÃO DE SERVIÇO DE MEDICINA DO
TRABALHO – ITENS 1, 2, 3, 4, 5, 6, 7, 8 E 9
</t>
  </si>
  <si>
    <t>6821/2021</t>
  </si>
  <si>
    <t>FORNECIMENTO DE ARTEFATOS RECREATIVOS E DE ATIVIDADES
SAUDÁVEIS</t>
  </si>
  <si>
    <t>DIAMOND COMÉRCIO E SERVIÇOS
EIRELI</t>
  </si>
  <si>
    <t>JOM 1234</t>
  </si>
  <si>
    <t>JPL METALÚGICA INSDÚSTRIA E COMÉRCIO
EIRELI,</t>
  </si>
  <si>
    <t>699/2021</t>
  </si>
  <si>
    <t xml:space="preserve">CONTRATAÇÃO DE EMPRESA COM FORNECIMENTO DE ÁGUA POTÁVEL, ATRAVÉS DE CARROS-
PIPA COM TANQUE DE CAPACIDADE DE 8.000 DM³ - ITEM ÚNICO
</t>
  </si>
  <si>
    <t>GARFO’S CAPTAÇÃO E SERVIÇOS DE TRANSPORTE
LTDA</t>
  </si>
  <si>
    <t>JOM 1235</t>
  </si>
  <si>
    <t>6523/2021</t>
  </si>
  <si>
    <t>FORNECIMENTO DE CIMENTO
ASFÁLTICO DE PETRÓLEO – CAP 50/70,</t>
  </si>
  <si>
    <t>TRAÇADO CONSTRUÇÕES E SERVIÇOS LTDA</t>
  </si>
  <si>
    <t>JOM 1236</t>
  </si>
  <si>
    <t>13868/2020</t>
  </si>
  <si>
    <t>AQUISIÇÃO DE LIXEIRAS PARA COLETA SELETIVA E GERENCIAMENTODE RESÍDUOS, PARA O AERODROMO DE MARICÁ - SBMI - LOTE 1</t>
  </si>
  <si>
    <t>FORTCLEAN COMÉRCIO DE EQUIPAMENTOS EIRELI</t>
  </si>
  <si>
    <t>AQUISIÇÃO DE LIXEIRAS PARA COLETA SELETIVA E GERENCIAMENTODE RESÍDUOS, PARA O AERODROMO DE MARICÁ - SBMI - LOTE 2</t>
  </si>
  <si>
    <t>EMPRESA DSM
SUPRIMENTOS EIRELI</t>
  </si>
  <si>
    <t>JOM 1238</t>
  </si>
  <si>
    <t>PERES DE FARIA FARMÁCIA LTDA</t>
  </si>
  <si>
    <t xml:space="preserve">AQUISIÇÃO DE INSUMOS HOSPITALARES – ITENS: 40, 98, 102, 141, 142, 143, 144, 145, 146, 147, 148, 153, 154, 155, 156, 157, 158, 159, 160, 161, 162 E 163
</t>
  </si>
  <si>
    <t>SERRANA
DISTRIBUIDORA DE PRODUTOS PARA SAÚDE LTDA</t>
  </si>
  <si>
    <t>AQUISIÇÃO DE INSUMOS HOSPITALARES – ITENS: 36, 47 E 110</t>
  </si>
  <si>
    <t>MARMED
DISTRIBUIDORA DE MEDICAMENTOS E MATERIAL HOSPITALAR
EIRELI</t>
  </si>
  <si>
    <t xml:space="preserve">AQUISIÇÃO DE INSUMOS HOSPITALARES – ITENS: 57, 136, 149, 150, 151,
152 e 210
</t>
  </si>
  <si>
    <t>ESSENCIAL RIO DISTRIBUIDORA DE PRODUTOS MÉDICOS E HOSPITALARES EIRELI ME</t>
  </si>
  <si>
    <t xml:space="preserve">AQUISIÇÃO DE INSUMOS HOSPITALARES – ITENS 2, 14, 19, 20, 21, 23, 24, 25, 26, 29, 30, 31, 33, 56, 58, 59, 60, 61, 62, 65, 67, 69, 72, 75, 76, 79, 96, 97, 100,
121, 124, 125, 137, 138, 139, 164, 165, 170, 171, 172, 177, 183, 186, 189 E 212
</t>
  </si>
  <si>
    <t>NOVA LINEA COMÉRCIO DE PRODUTOS FARMACÊUTICOS EIRELI</t>
  </si>
  <si>
    <t xml:space="preserve">AQUISIÇÃO DE INSUMOS HOSPITALARES – ITENS 9, 10, 16, 34, 53, 54, 55, 66, 71, 81, 82, 83, 86, 88, 89, 90, 91, 94, 105, 111, 112, 113, 114, 115, 119,
120, 122, 123, 173, 178, 179, 180, 181, 182, 187, 197, 199, 200, 201, 205 E 213
</t>
  </si>
  <si>
    <t>SILITEC PRODUTOS
HOSPITALARES EIRELI</t>
  </si>
  <si>
    <t>AQUISIÇÃO DE INSUMOS HOSPITALARES – ITENS 15, 41, 64, 95, 166 e 185</t>
  </si>
  <si>
    <t>R$
111.248,84</t>
  </si>
  <si>
    <t>SICAFLA
COMÉRCIO DE PRODUTOS FARMACÊUTICOS EIRELI</t>
  </si>
  <si>
    <t xml:space="preserve">AQUISIÇÃO DE INSUMOS HOSPITALARES – ITENS 13, 48, 63
E 208
</t>
  </si>
  <si>
    <t>HOUSE MED
PRODUTOS FARMACÊUTICOS E HOSPITALARES LTDA EPP</t>
  </si>
  <si>
    <t xml:space="preserve">AQUISIÇÃO DE INSUMOS HOSPITALARES – ITENS 1, 37,
38, 174, 175, 176, 188, 190, 191, 192, 202 E 207
</t>
  </si>
  <si>
    <t>SÓ-PELE COMÉRCIO E REPRESENTAÇÕES DE MATERIAL CIRÚRGICO E HOSPITALARES
EIRELI</t>
  </si>
  <si>
    <t>AQUISIÇÃO DE INSUMOS HOSPITALARES – ITENS 35, 39, 45, 46, 49, 50, 51, 107, 108, 109, 204 E 215</t>
  </si>
  <si>
    <t>AQUISIÇÃO DE INSUMOS HOSPITALARES – ITENS 195, 196 E 198</t>
  </si>
  <si>
    <t>10054/2021</t>
  </si>
  <si>
    <t xml:space="preserve">IMPLANTAÇÃO E GESTÃO
DE ESPAÇOS DIGITAIS PARA ATENDIMENTO À POPULAÇÃO NA INCLUSÃO DIGITAL NO MUNICÍPIO DE MARICÁ/RJ
</t>
  </si>
  <si>
    <t>IDS – INSTITUTO DE DESENVOLVIMENTO SÓCIO AMBIENTAL</t>
  </si>
  <si>
    <t>JOM 1239</t>
  </si>
  <si>
    <t>1888/2020</t>
  </si>
  <si>
    <t>EXECUÇÃO DO SERVIÇO DE PAVIMENTAÇÃO E DRENAGEM DO BAIRRO JARDIM ATLÂNTICO LESTE – 4° DISTRITO DE MARICÁ - RJ</t>
  </si>
  <si>
    <t>CONSÓRCIO
ACA F.P. VIEIRA JARDIM ATLÂNTICO</t>
  </si>
  <si>
    <t>176410/2021</t>
  </si>
  <si>
    <t>JOM 1240</t>
  </si>
  <si>
    <t xml:space="preserve">AQUISIÇÃO DE ÁGUA MINERAL, A BASE DE TROCA DE GALÕES CONFORME QUANTIDADES E EXIGÊNCIAS ESTABELECIDAS NO TERMO DE REFERÊNCIA DESTINADO AO INSTITUTO MUNICIPAL DE INFORMAÇÃO E PESQUISA DARCY RIBEIRO- IDR
</t>
  </si>
  <si>
    <t>5461/2021</t>
  </si>
  <si>
    <t>CONTRATAÇÃO DE EMPRESA PARA FORNECIMENTO DE NOTEBOOKS</t>
  </si>
  <si>
    <t>RTT COMÉRCIO E SERVIÇOS EIRELI</t>
  </si>
  <si>
    <t>JOM 1241</t>
  </si>
  <si>
    <t>6975/2021</t>
  </si>
  <si>
    <t xml:space="preserve">REGISTRO DE PREÇOS PARA AQUISIÇÃO DE ELETRODOMÉSTICOS E ELETRÔNICOS- INTENS 04, 05, 06 E
09,
</t>
  </si>
  <si>
    <t>COMERCIAL SANTA
RITA DE CASSIA EIRELI ME</t>
  </si>
  <si>
    <t>ALN EMPIRE COMÉRCIO E SERVIÇOS EIRELI</t>
  </si>
  <si>
    <t>REGISTRO DE PREÇOS PARA AQUISIÇÃO DE ELETRODOMÉSTICOS E ELETRÔNICOS- ITEM 03</t>
  </si>
  <si>
    <t>C.W.P COMÉRCIO E SERVIÇOS EIRELI
ME</t>
  </si>
  <si>
    <t>REGISTRO DE PREÇOS PARA AQUISIÇÃO DE ELETRODOMÉSTICOS E ELETRÔNICOS- ITEM 11</t>
  </si>
  <si>
    <t>HOUSE MED PRODUTOS FARMACEUTICOS E HOSPITALARES
LTDA,</t>
  </si>
  <si>
    <t>REGISTRO DE PREÇOS PARA AQUISIÇÃO DE ELETRODOMÉSTICOS E ELETRÔNICOS- INTENS 07, 12 E13</t>
  </si>
  <si>
    <t>SHOPIX PRODUTOS E SERVIÇOS LTDA</t>
  </si>
  <si>
    <t>REGISTRO DE PREÇOS PARA AQUISIÇÃO DE ELETRODOMÉSTICOS E ELETRÔNICOS- INTENS 01, 08 E 10</t>
  </si>
  <si>
    <t>VALTEX DE NITERÓI COMÉRCIO E
SERVIÇOS EIRELI,</t>
  </si>
  <si>
    <t>REGISTRO DE PREÇOS PARA AQUISIÇÃO DE ELETRODOMÉSTICOS E ELETRÔNICOS- INTEM 02</t>
  </si>
  <si>
    <t>175467/2021</t>
  </si>
  <si>
    <t>CONTRATAÇÃO DE SERVIÇO GRÁFICO DE IMPRESSÃO DO LIVRO ESTUDOS MARICAENSES</t>
  </si>
  <si>
    <t>IMPRINT 2001 GRÁFICA E EDITORA LTDA</t>
  </si>
  <si>
    <t>JOM 1242</t>
  </si>
  <si>
    <t>9638/2021</t>
  </si>
  <si>
    <t>QUALITY STEEL COMERCIO
DE MATERIAIS DE CONSTRUÇÃO LTDA</t>
  </si>
  <si>
    <t>8578/2021.</t>
  </si>
  <si>
    <t>CONTRATAÇÃO DE PRODUTORA ESPECIALIZADA EM ORGANIZAÇÃO
DE EVENTOS E ESPETÁCULOS PARA O 4º NATAL ILUMINADO</t>
  </si>
  <si>
    <t>VACC INDÚSTRIA,
COMÉRCIO E SERVIÇO - EIRELI</t>
  </si>
  <si>
    <t>JOM 1245</t>
  </si>
  <si>
    <t xml:space="preserve">14702/2019 </t>
  </si>
  <si>
    <t>URBANISMO</t>
  </si>
  <si>
    <t>INSTITUTO DE MOBILIDADE SUSTENTÁVEL RUAVIVA</t>
  </si>
  <si>
    <t>A CONTRATAÇÃO DE PESSOA JURÍDICA PARA A REALIZAÇÃO DOS SERVIÇOS DE
CONSULTORIA ESPECIALIZADA PARA SUPORTE TÉCNICO E
OPERACIONAL À PREFEITURA DE MARICÁ PARA ELABORAÇÃO
DO PLANO DE MOBILIDADE URBANA &amp; ALINHAMENTOS DE VIAS
URBANAS</t>
  </si>
  <si>
    <t>5544/2021</t>
  </si>
  <si>
    <t>REGISTRO DE PREÇOS PARA AQUISIÇÃO DE FERRAMENTAS
PARA MANUTENÇÃO DE MÁQUINAS E EQUIPAMENTOS – ITENS
4, 14, 15, 16, 17, 18, 62, 67, 68, 82, 84, 85, 89, 90, 91, 92, 93, 94 E
95</t>
  </si>
  <si>
    <t>LAC RJ COMÉRCIO E
SERVIÇOS LTDA,</t>
  </si>
  <si>
    <t>REGISTRO DE PREÇOS PARA AQUISIÇÃO DE FERRAMENTAS PARA
MANUTENÇÃO DE MÁQUINAS E EQUIPAMENTOS – ITENS 1, 2, 3,
5, 6, 7, 8, 9, 10, 11, 12, 13, 19, 20, 21, 22, 23, 24, 25, 26, 27, 28, 29,
30, 31, 32, 33, 34, 35, 36, 37, 38, 39, 40, 41, 42, 43, 44, 45, 46, 47, 48,
49, 50, 51, 52, 53, 54, 55, 56, 57, 58, 59, 60, 61, 63, 64, 65, 66, 69, 70,
71, 72, 73, 74, 75, 76, 77, 78, 79, 80, 81, 83, 86, 87, 88</t>
  </si>
  <si>
    <t>8577/2021</t>
  </si>
  <si>
    <t>LOCAÇÃO DE ESTRUTURA, ILUMINAÇÃO E ORNAMENTAÇÃO
TEMÁTICAS, ATRAVÉS DE SUPORTE TÉCNICO OPERACIONAL,
FORNECIMENTO DE INFRAESTRUTURA E APOIO LOGÍSTICO
PARA O 4° NATAL ILUMINADO DE MARICÁ</t>
  </si>
  <si>
    <t>VACC INDÚSTRIA, COMÉRCIO E SERVIÇO -
EIRELI</t>
  </si>
  <si>
    <t>JOM 1246</t>
  </si>
  <si>
    <t>150507/2021</t>
  </si>
  <si>
    <t>9676/2021</t>
  </si>
  <si>
    <t>REGISTRO DE PREÇOS PARA O FORNECIMENTO DE TUBOS
DE CONCRETO ARMADO</t>
  </si>
  <si>
    <t>5017/2021</t>
  </si>
  <si>
    <t>PIRES MATOS CONSTRUÇÕES EIRELI</t>
  </si>
  <si>
    <t>CONTRATAÇÃO DE EMPRESA ESPECIALIZADA NA CONSTRUÇÃO DE EDIFICAÇÕES ANEXAS (SALA MULTIUSO E BIBLIOTECA) NA UNIDADE ESCOLAR OSWALDO LIMA RODRIGUES</t>
  </si>
  <si>
    <t>JOM 1248</t>
  </si>
  <si>
    <t>2495/2021</t>
  </si>
  <si>
    <t>PRESTAÇÃO DE SERVIÇO DE SHOW PIROTÉCNICO COM FORNECIMENTO
DOS ARTEFATOS</t>
  </si>
  <si>
    <t>INTERFOGOS COMÉRCIO, IMPORTAÇÃO E EXPORTAÇÃO
LTDA EPP</t>
  </si>
  <si>
    <t>216582/2021</t>
  </si>
  <si>
    <t>CONTRATAÇÃO DE SERVIÇO DE GEOPROCESSAMENTO</t>
  </si>
  <si>
    <t>PROGEO SOLUTIONS LTDA LTDA</t>
  </si>
  <si>
    <t>9779/2021</t>
  </si>
  <si>
    <t>REGISTRO DE PREÇOS PARA O FORNECIMENTO
DE VERGALHÃO E MALHA POP</t>
  </si>
  <si>
    <t>CONSTRUÇÃO E LAZER
LTDA-EPP</t>
  </si>
  <si>
    <t>JOM 1249</t>
  </si>
  <si>
    <t>28090/2019</t>
  </si>
  <si>
    <t>AQUISIÇÃO DE ESTAÇÕES DE ALERTA E ALARME, ESTAÇÕES
METEOROLÓGICAS, ESTAÇÕES HIDROLÓGICAS E PLATAFORMA
DE COLETA DE DADOS COM INSTALAÇÃO, MANUTENÇÃO, TREINAMENTO
E DESENVOLVIMENTO DE SOFTWARE DE GESTÃO</t>
  </si>
  <si>
    <t>RIO TECNOLOGIA ENGENHARIA
E SERVIÇOS LTDA</t>
  </si>
  <si>
    <t>JOM 1250</t>
  </si>
  <si>
    <t>4329/2021</t>
  </si>
  <si>
    <t>R- NIT COMÉRCIO E SERV. EIRELI</t>
  </si>
  <si>
    <t>JOM 1251</t>
  </si>
  <si>
    <t>CWP COMÉRCIO E SERVIÇOS EIRELII</t>
  </si>
  <si>
    <t>REGISTRO DE PREÇOS PARA O FORNECIMENTO
DE INSUMOS PARA EQUIPAMENTOS LEVES – ITENS 15 e 17</t>
  </si>
  <si>
    <t>R$
1.245,60</t>
  </si>
  <si>
    <t>LCI COMÉRCIO DE MATERIAL DE CONSTRUÇÃO E SERVIÇOS EIRRELI</t>
  </si>
  <si>
    <t>REGISTRO DE PREÇOS PARA O FORNECIMENTO
DE INSUMOS PARA EQUIPAMENTOS LEVES – ITENS 12 E13</t>
  </si>
  <si>
    <t>REGISTRO DE PREÇOS PARA O FORNECIMENTO
DE INSUMOS PARA EQUIPAMENTOS LEVES – ITENS 07, 08, 10, 14 E 16</t>
  </si>
  <si>
    <t>REGISTRO DE PREÇOS PARA O FORNECIMENTO
DE INSUMOS PARA EQUIPAMENTOS LEVES – ITENS 01, 02, 03, 04, 11 E 18</t>
  </si>
  <si>
    <t>REGISTRO DE PREÇOS PARA O
FORNECIMENTO DE INSUMOS PARA EQUIPAMENTOS LEVES – ITENS 05, 06 E 09</t>
  </si>
  <si>
    <t>14448/2020</t>
  </si>
  <si>
    <t>RCH DISTRIBUIDORA DE PRODUTOS GERAIS
LTDA,</t>
  </si>
  <si>
    <t>AQUISIÇÃO DE EQUIPAMENTO DE PROTEÇÃO INDIVIDUAL (EPI) E INSUMOS PARA USO DOS PROFISSIONAIS DA ASSISTÊNCIA SOCIAL</t>
  </si>
  <si>
    <t>JOM 1252</t>
  </si>
  <si>
    <t>2431/2021</t>
  </si>
  <si>
    <t>REGISTRO DE PREÇO PARA CONTRATAÇÃO DE EMPRESA ESPECIALIZADA PARA FORNECIMENTO DE LICENÇAS DESTINADAS ÀS ESTAÇÕES DE TRABALHO DA COMPANHIA DE DESENVOLVIMENTO DE MARICÁ</t>
  </si>
  <si>
    <t>INNUVEM CONSULTORIA,
REPRESENTAÇÕES E DESENVOLVIMENTO DE SISTEMAS LTDA</t>
  </si>
  <si>
    <t>9283/2021</t>
  </si>
  <si>
    <t>REGISTRO DE PREÇOS PARA O FORNECIMENTO DE TAMPAS DE
CONCRETO ARMADO PARA POÇOS DE VISITAS – ITENS 01, 03,
04 E 05</t>
  </si>
  <si>
    <t>A. M. ARTEFATOS DE CONCRETO LTDA</t>
  </si>
  <si>
    <t>JOM 1253</t>
  </si>
  <si>
    <t>REGISTRO DE PREÇOS PARA O FORNECIMENTO DE TAMPAS
DE CONCRETO ARMADO PARA POÇOS DE VISITAS – ITENS 06 E
07</t>
  </si>
  <si>
    <t>CAMARGO CASTRO TRANSPORTE E SERVIÇOS LTDA</t>
  </si>
  <si>
    <t>REGISTRO DE PREÇOS PARA O FORNECIMENTO DE TAMPAS
DE CONCRETO ARMADO PARA POÇOS DE VISITAS – ITEM
02</t>
  </si>
  <si>
    <t>URIB COMÉRCIO
E SERVIÇOS DE CONSERVAÇÃO E MANUTENÇÃO LTDA</t>
  </si>
  <si>
    <t>743/2021</t>
  </si>
  <si>
    <t>AQUISIÇÃO DE GÊNEROS ALIMENTÍCIOS COM O PROGRAMA DE ALIMENTAÇÃO ESCOLAR DOS ALUNOS DAS ESCOLAS DA REDE MUNICIPAL DE ENSINO DE MARICÁ E EVENTOS DA SECRETARIA DE EDUCAÇÃO</t>
  </si>
  <si>
    <t>JOM 1254</t>
  </si>
  <si>
    <t>16583/2020</t>
  </si>
  <si>
    <t>CONTRATAÇÃO DE EMPRESA ESPECIALIZADA EM PRESTAÇÃO DE SERVIÇO DE LOCAÇÃO DE EQUIPAMENTOS PARA ATENDER AS DIVERSAS NECESSIDADES DA SECRETARIA MUNICIPAL DE TURISMO DE MARICÁ</t>
  </si>
  <si>
    <t>MRC ENTRETERNIMENTO PROMOCOES E EVENTOS LTDA</t>
  </si>
  <si>
    <t>2923/2021</t>
  </si>
  <si>
    <t>AQUISIÇÃO DE VASOS POLIETILENO PARA JARDINS</t>
  </si>
  <si>
    <t>ARAL COMERCIAL LTDA ME</t>
  </si>
  <si>
    <t>BIO MAIS SOLUÇÕES AMBIENTAIS EIRELI</t>
  </si>
  <si>
    <t>V DE O RIBEIRO JARDINAGEM - ME</t>
  </si>
  <si>
    <t>5898/2021</t>
  </si>
  <si>
    <t>CONTRATAÇÃO DE EMPRESA ESPECIALIZADA EM PRESTAÇÃO DE SERVIÇO DE PRODUÇÃO PARA EVENTOS</t>
  </si>
  <si>
    <t>ASSOCIAÇÃO NACIONAL
DE ARTES E CULTURA</t>
  </si>
  <si>
    <t>JOM ESP 310</t>
  </si>
  <si>
    <t>4298/2021</t>
  </si>
  <si>
    <t>REGISTRO DE PREÇOS PARA CONTRATAÇÃO
DE EMPRESA ESPECIALIZADA EM GESTÃO DE PESSOAL PARA AS ÁREAS ADMINISTRATIVA E OPERACIONAL</t>
  </si>
  <si>
    <t>RIO SHOP SERVIÇOS LTDA</t>
  </si>
  <si>
    <t>2493/2021</t>
  </si>
  <si>
    <t>CONTRATAÇÃO DE SERVIÇO DE LOCAÇÃO DE
CONTAINER SANITÁRIO PARA ATENDER AOS EVENTOS APOIADOS OU REALIZADOS PELA SECRETARIA</t>
  </si>
  <si>
    <t>SUNRISE EVENTOS TRANSPORTES E LOCAÇÃO
DE BANHEIROS QUÍMICOS LTDA EPP</t>
  </si>
  <si>
    <t>JOM 1256</t>
  </si>
  <si>
    <t>748/2021</t>
  </si>
  <si>
    <t>ANTÔNIO CARLOS DE MORAES CARRARO</t>
  </si>
  <si>
    <t>CONTRATAÇÃO DE EMPRESA
ESPECIALIZADA OU PROFISSIONAL COM HABILITAÇÃO TÉCNICA PARA PRESTAR SERVIÇOS TÉCNICOS, NA ÁREA DE ENGENHARIA ELÉTRICA/TELECOMUNICAÇÕES, DE CONSULTORIA E ELABORAÇÃO
DE PROJETOS PARA IMPLANTAÇÃO, INSTALAÇÃO E TRANSMISSÃO DE CONTEÚDO DA TV CÂMARA, QUE POSSUA OS ELEMENTOS DESCRITIVOS E QUE EXPRESSEM A COMPOSIÇÃO DE TODOS OS CUSTOS UNITÁRIOS</t>
  </si>
  <si>
    <t>6521/2021</t>
  </si>
  <si>
    <t>REGISTRO DE PREÇOS PARA O
FORNECIMENTO DE INSUMOS DIVERSOS – ITENS 05, 06, 07, 08 E 62</t>
  </si>
  <si>
    <t>REGISTRO DE PREÇOS PARA O FORNECIMENTO
DE INSUMOS DIVERSOS – ITENS 24, 44 E 45</t>
  </si>
  <si>
    <t>LAC
RJ COMÉRCIO E SERVIÇOS LTDA</t>
  </si>
  <si>
    <t>REGISTRO DE PREÇOS PARA O FORNECIMENTO
DE INSUMOS DIVERSOS – ITENS 01, 02, 03, 04, 09, 10, 11, 12, 13, 14, 15, 16, 17,18, 19, 20, 21,
22, 23, 25, 26, 27, 28, 29, 30, 31, 32, 33, 34, 35, 36, 39, 40, 41, 42, 43, 46, 47, 48, 49, 50, 51, 52, 53, 54,
55, 56, 57, 58, 59, 60 E 61</t>
  </si>
  <si>
    <t>LCI COMÉRCIO DE MATERIAL DE CONSTRUÇÃO E SERVIÇOS EIRELI,</t>
  </si>
  <si>
    <t>REGISTRO DE PREÇOS PARA O FORNECIMENTO
DE INSUMOS DIVERSOS – ITEM 37</t>
  </si>
  <si>
    <t>REGISTRO DE PREÇOS PARA O FORNECIMENTO
DE INSUMOS DIVERSOS – ITEM 38</t>
  </si>
  <si>
    <t>VALTEX DE
NITEROI COMÉRCIO E SERVIÇO EIRELI</t>
  </si>
  <si>
    <t>11016/2021</t>
  </si>
  <si>
    <t>REGISTRO DE PREÇOS PARA O FORNECIMENTO
DE PINUS</t>
  </si>
  <si>
    <t>BR COPI COMERCIO SERVIÇOS E
LOGISTICA EIRELI</t>
  </si>
  <si>
    <t>695/2021</t>
  </si>
  <si>
    <t>FORNECIMENTO E
INSTALAÇÃO DE PERGOLADOS E BANCOS DE MADEIRA</t>
  </si>
  <si>
    <t>BR COPI COMÉRCIO, SERVIÇOS E LOGÍSTICA EIRELI</t>
  </si>
  <si>
    <t>8247/2021</t>
  </si>
  <si>
    <t>FORNECIMENTO, PLANTIO, MANUTENÇÃO E TRATAMENTO
FITOSSANITÁRIO DE PALMEIRAS</t>
  </si>
  <si>
    <t>VIVEIRO CAMPO LINDO COMÉRCIO DE PLANTAS
LTDA</t>
  </si>
  <si>
    <t>JOM 1258</t>
  </si>
  <si>
    <t>10138/2021</t>
  </si>
  <si>
    <t>REGISTRO DE PREÇOS PARA A AQUISIÇÃO
DE MATERIAIS DE PEDREIRA</t>
  </si>
  <si>
    <t>LIDERANÇA COMÉRCIO E
SERVIÇOS LTDA</t>
  </si>
  <si>
    <t>JOM 1260</t>
  </si>
  <si>
    <t>14702/2020</t>
  </si>
  <si>
    <t>JOM 1261</t>
  </si>
  <si>
    <t>11900/2021</t>
  </si>
  <si>
    <t>REGISTRO
DE PREÇOS PARA A FORNECIMENTO DE PÓ DE PEDRA</t>
  </si>
  <si>
    <t>MINÉRIO COMÉRCIO E
SERVIÇOS EIRELI</t>
  </si>
  <si>
    <t>4964/2021</t>
  </si>
  <si>
    <t>REGISTRO DE PREÇOS PARA FORNECIMENTO DE MATERIAIS DE CONSUMO – GÊ-
NEROS ALIMENTÍCIOS, SERVIÇOS DE BUFFET E COQUETEL</t>
  </si>
  <si>
    <t>JOM 1262</t>
  </si>
  <si>
    <t>8042/2021</t>
  </si>
  <si>
    <t>GESTÃO DE AMBIENTE DE GERAÇÃO DE EMPREENDIMENTOS SOCIAIS, COLABORATIVOS E INOVADORES, DE INCUBADORAS E ACELERADORAS, DE LABORATÓRIOS SOCIAIS, LABORATÓRIOS TECNOLÓGICOS E COWORKING NO MUNICÍPIO DE MARICÁ/RJ</t>
  </si>
  <si>
    <t>INSTITUTO MAAYAN</t>
  </si>
  <si>
    <t>4528/2021</t>
  </si>
  <si>
    <t>CONTRATAÇÃO DE SERVIÇO DE GESTÃO DE
DEPARTAMENTO PESSOAL E SERVIÇO DE CONTABILIDADE- LOTE 1</t>
  </si>
  <si>
    <t>SINDCONTABIL EIRELI EPP</t>
  </si>
  <si>
    <t>METROPOLE SOLUÇÕES
EMPRESARIAIS E GOVERNAMENTAIS EIRELI – ME</t>
  </si>
  <si>
    <t>CONTRATAÇÃO DE SERVIÇO DE GESTÃO DE
DEPARTAMENTO PESSOAL E SERVIÇO DE CONTABILIDADE- LOTE 2</t>
  </si>
  <si>
    <t>JOM 1263</t>
  </si>
  <si>
    <t xml:space="preserve">FORNECIMENTO (AQUISIÇÃO) DE GALÕES DE ÁGUA E FORNECIMENTO DE
ÁGUA MINERAL (REFIL). – ITENS 01 E 02 
</t>
  </si>
  <si>
    <t>WR MONTE SIÃO DISTRIBUIDORA DE ALIMENTOS
LTDA - ME</t>
  </si>
  <si>
    <t>10329/2021</t>
  </si>
  <si>
    <t>177802/2021</t>
  </si>
  <si>
    <t xml:space="preserve">CONTRATAÇÃO DE EMPRESA ESPECIALIZADA NA PRESTAÇÃO DE SERVIÇOS DE ATIVIDADES COMPLEMENTARES E ACESSÓRIAS PARA COLETA DE DADOS ESTATÍSTICOS CENSITÁRIOS POR MEIO DE APLICAÇÃO DE QUESTIONÁRIOS EM DOMICÍLIOS E ESTABELECIMENTOS DO MUNICÍPIO DE MARICÁ </t>
  </si>
  <si>
    <t>CENTRO DE APOIO AO DEFICIENTE VISUAL DE
SÃO GONÇALO</t>
  </si>
  <si>
    <t>JOM 1266</t>
  </si>
  <si>
    <t>1915/2021</t>
  </si>
  <si>
    <t>CONTRATAÇÃO DE EMPRESA ESPECIALIZADA PARA
LOCAÇÃO DE MÁQUINAS, EQUIPAMENTOS E UTILITÁRIO</t>
  </si>
  <si>
    <t>JOM 1270</t>
  </si>
  <si>
    <t>2315/2021</t>
  </si>
  <si>
    <t>REGISTRO DE PREÇO PARA A CONTRATAÇÃO DE EMPRESA PRESTADORA DE SERVIÇOS DE ENGENHARIA PARA EXECUÇÃO DE MANUTENÇÕES E SERVIÇOS DE REPARO, EM ATENDIMENTO AO PROGRAMA DE MELHORIAS HABITACIONAIS DE MARICÁ</t>
  </si>
  <si>
    <t>CINÉTICA INFRAESTRUTURA E
CONSTRUÇÕES LTDA,</t>
  </si>
  <si>
    <t xml:space="preserve">LOTE 1 - R$ 9.697.261,50
LOTE 2- R$4.846.630,75
</t>
  </si>
  <si>
    <t>JOM 1271</t>
  </si>
  <si>
    <t>3083/2021</t>
  </si>
  <si>
    <t>CONTRATAÇÃO DE EMPRESA ESPECIALIZADA NA ELABORAÇÃO E EXECUÇÃO DO PROJETO DE REGULARIZAÇÃO FUNDIÁRIA DE INTERESSE SOCIAL NO MUNICÍPIO DE MARICÁ</t>
  </si>
  <si>
    <t>GEOPIX DO BRASIL LTDA</t>
  </si>
  <si>
    <t>17443/2020</t>
  </si>
  <si>
    <t xml:space="preserve">CONTRATAÇÃO DE EMPRESA ESPECIALIZADA NA PRESTAÇÃO DE SERVIÇOS AUXILIARES, ACESSÓRIOS E INSTRUMENTAIS ÀS ATIVIDADES DE ASSESSORIA DE IMPRENSA,PLANEJAMENTO DE COMUNICAÇÃO, RELAÇÕES PÚBLICAS E COMUNICAÇÃO DIGITAL- LOTE 1 
</t>
  </si>
  <si>
    <t>FSB ESTRATÉGIA EM COMUNICAÇÃO LTDA</t>
  </si>
  <si>
    <t xml:space="preserve">CONTRATAÇÃO DE EMPRESA ESPECIALIZADA NA PRESTAÇÃO DE SERVIÇOS AUXILIARES, ACESSÓRIOS E INSTRUMENTAIS ÀS ATIVIDADES DE ASSESSORIA DE IMPRENSA,PLANEJAMENTO DE COMUNICAÇÃO, RELAÇÕES PÚBLICAS E COMUNICAÇÃO DIGITAL- LOTE 2
</t>
  </si>
  <si>
    <t>MOVEMENTES COMUNICAÇÃO LTDA--ME</t>
  </si>
  <si>
    <t>JOM 1272</t>
  </si>
  <si>
    <t>7674/2021</t>
  </si>
  <si>
    <t>CONTRATAÇÃO DE SERVIÇO DE
LOCAÇÃO DE BANHEIRO QUÍMICOS PARA ATENDER AOS EVENTOS</t>
  </si>
  <si>
    <t>SUNRISE EVENTOS
TRANSPORTES E LOCAÇÃO DE BANHEIROS QUÍMICOS
LTDA</t>
  </si>
  <si>
    <t>10309/2021</t>
  </si>
  <si>
    <t>CONTRATAÇÃO DE EMPRESA ESPECIALIZADA NO FORNECIMENTO DE
ÁGUA MINERAL À BASE DE TROCA DE GALÕES</t>
  </si>
  <si>
    <t>AGUA MINERAL OASIS
DA SAUDE LTDA</t>
  </si>
  <si>
    <t>JOM 1273</t>
  </si>
  <si>
    <t>16306/2020</t>
  </si>
  <si>
    <t>PLANEJAMENTO, ORÇAMENTO E FAZENDA</t>
  </si>
  <si>
    <t>REGISTRO DE PREÇO PARA EXPANSÃO E SUSTENTAÇÃO,
COM FORNECIMENTO DE MATERIAIS, EQUIPAMENTOS,
PEÇAS DE REPOSIÇÃO E SERVIÇOS PARA FINS DE EXPANSÃO
DA INFOVIA DE TELECOMUNICAÇÕES DO MUNICÍPIO DE MARICÁ</t>
  </si>
  <si>
    <t>7 LAN COMERCIO E SERVIÇOS EIRELI</t>
  </si>
  <si>
    <t>207/2021</t>
  </si>
  <si>
    <t>AQUISIÇÃO DE EQUIPAMENTOS E MATERIAIS DE INFRAESTRUTURA PARA MANUTENÇÃO E IMPLANTAÇÃO DE NOVOS PONTOS NA REDE PÚBLICA DE ILUMINAÇÃO DO MUNICÍPIO DE MARICÁ- ITENS 1, 2, 3 E 6</t>
  </si>
  <si>
    <t>SMS COMÉRCIO DE MÓVEIS LTDA</t>
  </si>
  <si>
    <t>11595/2021</t>
  </si>
  <si>
    <t>CONTRATAÇÃO DE EMPRESA ESPECIALIZDA
PARA PRESTAÇÃO DE SERVIÇO DE MANUTENÇÃO PREVENTIVA,
CORRETIVA E DE ADEQUAÇÕES DA SEDE DA SANEMAR E
ESTAÇÕES DE TRATAMENTO DE ESGOTO (ETE’S)</t>
  </si>
  <si>
    <t>JO CONSTRUTORA EMPREENDIMENTOS IMOBILIÁRIOS LTDA</t>
  </si>
  <si>
    <t>13382/2021</t>
  </si>
  <si>
    <t>CONTRATAÇÃO DE EMPRESA PARA SERVIÇOS
DE DESOBSTRUÇÃO, LIMPEZA, COLETA E DESCARTE DO SISTEMA
DE ESGOTAMENTO SANITÁRIO DO MUNICÍPIO DE MARICÁ</t>
  </si>
  <si>
    <t>SAGA CONSTRUTORA EIRELI</t>
  </si>
  <si>
    <t>250/2021.</t>
  </si>
  <si>
    <t>CONTRATAÇÃO DE EMPRESA ESPECIALIZADA PARA MANUTENÇÃO
PREVENTIVA, CORRETIVA E EMERGENCIAL DOS APARELHOS
DE AR CONDICIONADO, COM AQUISIÇÃO DE PEÇAS DE
REPARO/REPOSIÇÃO</t>
  </si>
  <si>
    <t>CONTEK COMÉRCIO E SERVIÇOS DE INSTALAÇÃO
EQUIPAMENTOS EIRELI</t>
  </si>
  <si>
    <t>12227/2021</t>
  </si>
  <si>
    <t>AQUISIÇÃO DE EQUIPAMENTOS PARA MELHORIAS NO AMBIENTE DA REDE COMPUTACIONAL</t>
  </si>
  <si>
    <t>SERVAUX SERVIÇOS &amp; COMÉRCIO EM TECNOLOGIA DA INFORMAÇÃO LTDA</t>
  </si>
  <si>
    <t>JOM 1274</t>
  </si>
  <si>
    <t>OFFSHORE LINK SAT LTDA</t>
  </si>
  <si>
    <t>CONTRATAÇÃO DE EMPRESA ESPECIALIZADA PARA
PRESTAÇÃO DE SERVIÇOS CONTÍNUOS DE LOCAÇÃO DE MICROCOMPUTADORES E NOTEBOOK, COM PRESTAÇÃO DE
SERVIÇOS DE ASSISTÊNCIA TÉCNICA, LICENÇAS E FORNECIMENTO
DE TODAS AS PEÇAS PARTE OU COMPONENTES NECESSÁRIOS</t>
  </si>
  <si>
    <t>1910/2020</t>
  </si>
  <si>
    <t>JOM 1276</t>
  </si>
  <si>
    <t>3172/2021</t>
  </si>
  <si>
    <t>TIME MULTISERVIÇOS LTDA</t>
  </si>
  <si>
    <t>JOM 1277</t>
  </si>
  <si>
    <t>CONTRATAÇÃO DE SERVIÇOS CONTINUADOS, PARA DESEMPENHO REGULAR DE ATITIVADES ACESSÓRIAS E COMPLEMENTARES AOS ASSUNTOS QUE CONSTITUEM A ÁREA DE COMPETÊNCIA DA SECRETARIA DE PLANEJAMENTO, ORÇAMENTO E FAZENDA- Lote II</t>
  </si>
  <si>
    <t>CONTRATAÇÃO DE SERVIÇOS CONTINUADOS, PARA DESEMPENHO REGULAR DE ATITIVADES ACESSÓRIAS E COMPLEMENTARES AOS ASSUNTOS QUE CONSTITUEM A ÁREA DE COMPETÊNCIA DA SECRETARIA DE PLANEJAMENTO, ORÇAMENTO E FAZENDA- Lote I</t>
  </si>
  <si>
    <t>11015/2021</t>
  </si>
  <si>
    <t>REGISTRO DE PREÇOS PARA O FORNECIMENTO DE
TAMPÃO ARTICULADO E GRELHA – ITEM 01</t>
  </si>
  <si>
    <t>PADRÃO RIO COMERCIAL LTDA</t>
  </si>
  <si>
    <t>REGISTRO DE PREÇOS PARA O FORNECIMENTO DE
TAMPÃO ARTICULADO E GRELHA – ITEM 02</t>
  </si>
  <si>
    <t>URIB COMÉRCIO E SERVIÇOS DE CONSERVAÇÃO E
MANUTENÇÃO LTDA</t>
  </si>
  <si>
    <t>1191/2020</t>
  </si>
  <si>
    <t>CONTRATAÇÃO DE EMPRESA ESPECIALIZADA EM SERVIÇO DE
SANITIZAÇÃO E DESINFECÇÃO PREDIAL, COM VISTA À PREVENÇÃO
AO CORONAVÍRUS (COVID-19)</t>
  </si>
  <si>
    <t>OLIVEIRA IMUNIZAÇÕES CONSERVAÇÕES COMÉRCIO E
SERVIÇOS LTDA. ME</t>
  </si>
  <si>
    <t>10194/2020</t>
  </si>
  <si>
    <t>ARP
RESGATE COMÉRCIO DE EQUIPAMENTOS DE SEGURANÇA EIRELI</t>
  </si>
  <si>
    <t>AQUISIÇÃO
PELO SISTEMA DE REGISTRO DE PREÇO DE LÍQUIDO
GERADOR DE ESPUMA (LGE)</t>
  </si>
  <si>
    <t>JOM 1278</t>
  </si>
  <si>
    <t>9780/2020</t>
  </si>
  <si>
    <t>CONTRATAÇÃO DE EMPRESA ESPECIALIZADA
EM PRESTAÇÃO DE SERVIÇO DE MANUTENÇÃO CORRETIVA E
PREVENTIVA DE NOBREAK E GERADOR COM FORNECIMENTO
DE MATERIAL E AQUISIÇÃO DE NOBREAKS DE 20 KVA E 1KVA</t>
  </si>
  <si>
    <t>ENERGYWORK COMÉRCIO
E SERVIÇOS ELETRO ELETRÔNICOS LTDA-EPP</t>
  </si>
  <si>
    <t>8424/2021</t>
  </si>
  <si>
    <t xml:space="preserve">PREGÃO ELETRÔNICO </t>
  </si>
  <si>
    <t>CONTRATAÇÃO DE EMPRESA ESPECIALIZADA NA PRESTAÇÃO DE SERVIÇO DE REALIZAÇÃO DE REALINHAMENTO DE PLANEJAMENTO ESTRATÉGICO, BEM COMO ELABORAÇÃO E IMPLANTAÇÃO DE PLANO DE CARGOS, CARREIRA E SALÁRIO (PCC’S), DEFINIÇÃO DO QUADRO DE LOTAÇÃO IDEAL E ASSESSORAMENTO TÉCNICO NAS ESTAPAS QUE ANTECEDEM A REALIZAÇÃO DO CONCURSO PÚBLICO</t>
  </si>
  <si>
    <t>METROPOLE SOLUÇÕES EMPRESARIAIS E GOVERNAMENTAIS EIRELI</t>
  </si>
  <si>
    <t>JOM 1280</t>
  </si>
  <si>
    <t>14533/2020</t>
  </si>
  <si>
    <t>CONTRATAÇÃO DE SERVIÇOS DE APOIO À ÁREA ADMINISTRATIVA E OPERACIONAL, INCLUINDO UNIFORMES</t>
  </si>
  <si>
    <t>CERTVS SOLUÇÕES INTEGRADAS LTDA</t>
  </si>
  <si>
    <t xml:space="preserve">ERRATA DO PREGÃO
PRESENCIAL , PUBLICADO NO JOM DO DIA 16 DE ABRIL DE 2021, EDIÇÃO
Nº 1154 ÀS FLS. 04: ONDE SE LÊ:
NO VALOR R$174.318,80 
LEIA-SE:
NO VALOR DE 45.652,00
</t>
  </si>
  <si>
    <t>ERRATA DO PREGÃO PRESENCIAL Nº 36: ONDE SE LÊ:
REGISTRO DE PREÇOS PARA AQUISIÇÃO DE MATERIAIS ESPORTIVOS
LEIA-SE:
REGISTRO DE PREÇOS PARA PRESTAÇÃO DE ARBITRAGEM ESPORTIVA</t>
  </si>
  <si>
    <t>ERRATA DA CARTA CONVITE Nº03. CONTRATAÇÃO DE EMPRESA ESPECIALIZADA PARA AQUISIÇÃO
DE EQUIPAMENTOS DE AR CONDICIONADOS TIPO SPLIT. ONDE SE LÊ:
TOTAL de R$ 14.219,50  LEIA-SE:
TOTAL de R$ 14.077,30</t>
  </si>
  <si>
    <t>ERRATA DA CARTA CONVITE Nº 03.  ONTRATAÇÃO DE EMPRESA ESPECIALIZADA PARA AQUISIÇÃO
DE EQUIPAMENTOS DE AR CONDICIONADOS TIPO SPLIT.  ONDE SE LÊ:
PROCESSO ADMINISTRATIVO n°326/19.
LEIA-SE:
PROCESSO ADMINISTRATIVO n°362/19.</t>
  </si>
  <si>
    <t xml:space="preserve">ERRATA DO PREGÃO PRESENCIAL Nº 2. REGISTRO DE PREÇOS PARA AQUISIÇÃO DE FERRAMENTÁRIO, EQUIPAMENTOS
E ACESSÓRIOS PARA PLENO ATENDIMENTO AO SETOR DE MANUTENÇÃO
DA AUTARQUIA EMPRESA PÚBLICA DE TRANSPORTES.ONDE SE LÊ: TOTALIZANDO O VALOR DE R$ 116.524,81
LEIA-SE: TOTALIZANDO O VALOR DE R$ 115.638,72
</t>
  </si>
  <si>
    <t>ERRATA DO PREGÃO PRESENCIAL Nº 31. ONDE SE LÊ: PHILIPS MEDICAL SYSTEMS LTDA - CNPJ nº
58.295.213/0001-78
LEIA-SE: PHILIPS MEDICAL SYSTEMS LTDA - CNPJ nº
58.295.213/0021-11</t>
  </si>
  <si>
    <t xml:space="preserve">ERRATA DO PREGÃO PRESENCIAL Nº 55. ONDE SE LÊ:
NO VALOR DE R$ 4.524.000,00 
QUATRO MIL REAIS).
LEIA-SE:
NO VALOR DE R$ 4.523.999,52 
</t>
  </si>
  <si>
    <t>ERRATA DO PREGÃO PRESECNAIL Nº 52. FORNECIMENTO DE MATERIAL ESPORTIVO. ONDE SE LÊ: R$6804,00 LEIA-SE: 135.654,00</t>
  </si>
  <si>
    <t>ERRADA DO PREGÃO PRESENCIAL Nº 23. AQUISIÇÃO DE MATERIAL COLETOR ADJUVANTE PARA PACIENTES EM TRATAMENTO NO NUCLEO DE OSTOMIZADOS. ONDE SE LÊ: 261.496,00
LEIA-SE: 261.796,00</t>
  </si>
  <si>
    <t xml:space="preserve">ERRATA DO PREGÃO PRESENCIAL - SRP 45.
ONDE SE LÊ: EM, 13 DE NOVEMBRO DE 2020.
LEIA-SE: EM, 12 DE NOVEMBRO DE 2020.
</t>
  </si>
  <si>
    <t xml:space="preserve">ERRATA DA CONCORRÊNCIA PÚBLICA Nº 9. ONDE SE LÊ: R$ 7.853.003,71 
LEIA-SE: R$ 7.852.866,90 
</t>
  </si>
  <si>
    <t xml:space="preserve">ERRATA DO PREGÃO
PRESENCIAL Nº 64. ONDE SE LÊ:
NO VALOR R$126.866,80
LEIA-SE:
NO VALOR DE 451.299,00
</t>
  </si>
  <si>
    <t xml:space="preserve">ERRATA DO PREGÃO PRESENCIAL Nº 18. ONDE SE LÊ:
02 DE SETEMBRO DE 2021.
LEIA-SE:
01 DE SETEMBRO DE 2021.
</t>
  </si>
  <si>
    <t xml:space="preserve">ERRATA PREGÃO PRESENCIAL – SRP  Nº 41.ONDE SE LÊ: R$86.088,30 
LEIA-SE: R$86.760,32
</t>
  </si>
  <si>
    <t xml:space="preserve">ERRATA DO PREGÃO PRESENCIAL Nº 4. ONDE SE LÊ: “NO VALOR DE R$458.826,16 
LEIA-SE: “NO VALOR DE R$458.758,40
</t>
  </si>
  <si>
    <t xml:space="preserve">ERRATA DO PREGÃO PRESENCIAL Nº 34. ONDE SE LÊ: “NA MODALIDADE – PREGÃO PRESENCIAL, Nº 34/2020
– SMS.”
LEIA-SE: “NA MODALIDADE – PREGÃO PRESENCIAL – SRP, Nº
34/2020 – SMS.”
</t>
  </si>
  <si>
    <t xml:space="preserve">ERRATA DO PREGÃO PRESENCIAL  - SRP Nº 136, PUBLICADA NO JOM 1242, DE 24/11/2021 ONDE SE LÊ: PREGÃO PRESENCIAL Nº 136/2021.
LEIA-SE: PREGÃO PRESENCIAL Nº 59/2021.
</t>
  </si>
  <si>
    <t xml:space="preserve">ERRATA DA TOMADA DE PREÇO Nº 1. ONDE SE LÊ: “PROC.
14702/2019 – HOMOLOGO DA TOMADA DE PREÇO N° 01/2021”;
LEIA-SE: “PROC. 14702/2019 – HOMOLOGO DA TOMADA DE PREÇO
N° 01/2020”.
</t>
  </si>
  <si>
    <t xml:space="preserve">ERRATA DO PREGÃO PRESENCIAL-SRP Nº 65. ONDE SE LÊ: 07 DE DEZEMBRO DE 2022.
LEIA-SE: 07 DE JANEIRO DE 2022.
</t>
  </si>
  <si>
    <t>PREGÃO ELETRÔNICO - SRP</t>
  </si>
  <si>
    <t>ADESÃO À ATA DE REGISTRO DE PREÇOS - SOMAR</t>
  </si>
  <si>
    <t>ADESÃO À ATA DE REGISTRO DE PREÇOS</t>
  </si>
  <si>
    <t xml:space="preserve"> ADESÃO À ATA DE REGISTRO DE PREÇOS</t>
  </si>
  <si>
    <t>HABITAÇÃO E 
ASSENTAMENTOS HUMANOS</t>
  </si>
  <si>
    <t>DESENVOLVIMENTO ECONÔMICO, COMÉRCIO, INDÚSTRIA,
PETRÓLEO E PORTOS</t>
  </si>
  <si>
    <t>(VALOR UNITÁIO) R$ 29,8</t>
  </si>
  <si>
    <t>(VALOR UNITÁRIO) R$ 29,7</t>
  </si>
  <si>
    <t>(VALOR UNITÁRIO) R$ 49,00</t>
  </si>
  <si>
    <t>(VALOR UNITÁRIO) R$ 98,60</t>
  </si>
  <si>
    <t>(VALOR UNITÁRIO) R$ 9,80</t>
  </si>
  <si>
    <t>(VALOR UNITÁRIO) R$ 8,50</t>
  </si>
  <si>
    <t>(VALOR UNITÁRIO) R$ 32,45</t>
  </si>
  <si>
    <t>(VALOR UNITÁRIO) R$ 56,50</t>
  </si>
  <si>
    <t>(VALOR UNITÁRIO) R$ 48,20</t>
  </si>
  <si>
    <t>(VALOR UNITÁRIO) R$ 88,00</t>
  </si>
  <si>
    <t>(VALOR UNITÁRIO) R$ 11,74</t>
  </si>
  <si>
    <t xml:space="preserve">(VALOR UNITÁRIO) R$ 17,49 </t>
  </si>
  <si>
    <t>(VALOR UNITÁRIO) R$ 15,08</t>
  </si>
  <si>
    <t xml:space="preserve">(VALOR UNITÁRUIO)R$ 8, 40 </t>
  </si>
  <si>
    <t>(VALOR UNITÁRIO) R$ 1,72</t>
  </si>
  <si>
    <t>(VALOR UNITÁRIO) R$ 3,58</t>
  </si>
  <si>
    <t>(VALOR UNITÁRIO) R$ 451,1</t>
  </si>
  <si>
    <t>(VALOR UNITÁRIO) R$ 29.124,00</t>
  </si>
  <si>
    <t>(VALOR UNITÁRIO) R$ 56.420,00</t>
  </si>
  <si>
    <t xml:space="preserve">(VALOR UNIÁRIO) R$ 13.892,55 
</t>
  </si>
  <si>
    <t>(VALOR UNITÁRIO) R$ 12.914,00</t>
  </si>
  <si>
    <t>(VALOR UNITÁRIO) R$ 13.455,00</t>
  </si>
  <si>
    <t>AQUISIÇÃO DE MATERIAL DE EXPEDIENTE - ITEM 01</t>
  </si>
  <si>
    <t>(VALOR UNITÁRIO) - R$ 7,82</t>
  </si>
  <si>
    <t>(VALOR UNITÁRIO) - R$ 5,48</t>
  </si>
  <si>
    <t>(VALOR UNITÁRIO) - R$ 7,26</t>
  </si>
  <si>
    <t>(VALOR UNITÁRIO) - R$ 28,08</t>
  </si>
  <si>
    <t>(VALOR UNITÁRIO) - R$ 9,34</t>
  </si>
  <si>
    <t>(VALOR UNITÁRIO) - R$ 33,8</t>
  </si>
  <si>
    <t>(VALOR UNITÁRIO) - R$ 55,33</t>
  </si>
  <si>
    <t>(VALOR UNITÁRIO) - R$ 0,68</t>
  </si>
  <si>
    <t>(VALOR UNITÁRIO) - R$ 0,66</t>
  </si>
  <si>
    <t>(VALOR UNITÁRIO) - R$ 0,65</t>
  </si>
  <si>
    <t>(VALOR UNITÁRIO) - R$ 3,43</t>
  </si>
  <si>
    <t>(VALOR UNITÁRIO) - R$ 3,55</t>
  </si>
  <si>
    <t>(VALOR UNITÁRIO) - R$ 3,54</t>
  </si>
  <si>
    <t>(VALOR UNITÁRIO) - R$ 2,49</t>
  </si>
  <si>
    <t>(VALOR UNITÁRIO) - R$ 2,82</t>
  </si>
  <si>
    <t>(VALOR UNITÁRIO) - R$ 2,21</t>
  </si>
  <si>
    <t>(VALOR UNITÁRIO) - R$ 4,19</t>
  </si>
  <si>
    <t>(VALOR UNITÁRIO) - R$ 3,78</t>
  </si>
  <si>
    <t>(VALOR UNITÁRIO) - R$ 0,22</t>
  </si>
  <si>
    <t>(VALOR UNITÁRIO) - R$ 0,2</t>
  </si>
  <si>
    <t>(VALOR UNITÁRIO) - R$ 2,9</t>
  </si>
  <si>
    <t>(VALOR UNITÁRIO) - R$ 19,46</t>
  </si>
  <si>
    <t>(VALOR UNITÁRIO) - R$ 4,89</t>
  </si>
  <si>
    <t>(VALOR UNITÁRIO) - R$ 12,61</t>
  </si>
  <si>
    <t>(VALOR UNITÁRIO) - R$ 0,39</t>
  </si>
  <si>
    <t>(VALOR UNITÁRIO) - R$ 2,48</t>
  </si>
  <si>
    <t>(VALOR UNITÁRIO) - R$ 3,76</t>
  </si>
  <si>
    <t>(VALOR UNITÁRIO) - R$ 34,14</t>
  </si>
  <si>
    <t>(VALOR UNITÁRIO) - R$ 9,42</t>
  </si>
  <si>
    <t>(VALOR UNITÁRIO) - R$ 3,18</t>
  </si>
  <si>
    <t>(VALOR UNITÁRIO) - R$ 2,57</t>
  </si>
  <si>
    <t>(VALOR UNITÁRIO) - R$ 4,85</t>
  </si>
  <si>
    <t>(VALOR UNITÁRIO) - R$ 4,17</t>
  </si>
  <si>
    <t>(VALOR UNITÁRIO) - R$ 6,95</t>
  </si>
  <si>
    <t>AQUISIÇÃO DE MATERIAL DE EXPEDIENTE -ITEM 35</t>
  </si>
  <si>
    <t>AQUISIÇÃO DE MATERIAL DE EXPEDIENTE - ITEM 34</t>
  </si>
  <si>
    <t>AQUISIÇÃO DE MATERIAL DE EXPEDIENTE - ITEM 33</t>
  </si>
  <si>
    <t>AQUISIÇÃO DE MATERIAL DE EXPEDIENTE - ITEM 32</t>
  </si>
  <si>
    <t>AQUISIÇÃO DE MATERIAL DE EXPEDIENTE - ITEM 31</t>
  </si>
  <si>
    <t>AQUISIÇÃO DE MATERIAL DE EXPEDIENTE - ITEM 30</t>
  </si>
  <si>
    <t>AQUISIÇÃO DE MATERIAL DE EXPEDIENTE - ITEM 29</t>
  </si>
  <si>
    <t>AQUISIÇÃO DE MATERIAL DE EXPEDIENTE - ITEM 28</t>
  </si>
  <si>
    <t>AQUISIÇÃO DE MATERIAL DE EXPEDIENTE - ITEM 27</t>
  </si>
  <si>
    <t>AQUISIÇÃO DE MATERIAL DE EXPEDIENTE - ITEM 26</t>
  </si>
  <si>
    <t>AQUISIÇÃO DE MATERIAL DE EXPEDIENTE - ITEM 25</t>
  </si>
  <si>
    <t>AQUISIÇÃO DE MATERIAL DE EXPEDIENTE - ITEM 24</t>
  </si>
  <si>
    <t>AQUISIÇÃO DE MATERIAL DE EXPEDIENTE - ITEM 23</t>
  </si>
  <si>
    <t>AQUISIÇÃO DE MATERIAL DE EXPEDIENTE - ITEM 22</t>
  </si>
  <si>
    <t>AQUISIÇÃO DE MATERIAL DE EXPEDIENTE - ITEM 21</t>
  </si>
  <si>
    <t>AQUISIÇÃO DE MATERIAL DE EXPEDIENTE - ITEM 20</t>
  </si>
  <si>
    <t>AQUISIÇÃO DE MATERIAL DE EXPEDIENTE - ITEM 19</t>
  </si>
  <si>
    <t>AQUISIÇÃO DE MATERIAL DE EXPEDIENTE - ITEM 18</t>
  </si>
  <si>
    <t>AQUISIÇÃO DE MATERIAL DE EXPEDIENTE - ITEM 17</t>
  </si>
  <si>
    <t>AQUISIÇÃO DE MATERIAL DE EXPEDIENTE - ITEM 16</t>
  </si>
  <si>
    <t>AQUISIÇÃO DE MATERIAL DE EXPEDIENTE - ITEM 15</t>
  </si>
  <si>
    <t>AQUISIÇÃO DE MATERIAL DE EXPEDIENTE - ITEM 14</t>
  </si>
  <si>
    <t>AQUISIÇÃO DE MATERIAL DE EXPEDIENTE - ITEM 13</t>
  </si>
  <si>
    <t>AQUISIÇÃO DE MATERIAL DE EXPEDIENTE - ITEM 12</t>
  </si>
  <si>
    <t>AQUISIÇÃO DE MATERIAL DE EXPEDIENTE - ITEM 11</t>
  </si>
  <si>
    <t>AQUISIÇÃO DE MATERIAL DE EXPEDIENTE - ITEM 10</t>
  </si>
  <si>
    <t>AQUISIÇÃO DE MATERIAL DE EXPEDIENTE - ITEM 09</t>
  </si>
  <si>
    <t>AQUISIÇÃO DE MATERIAL DE EXPEDIENTE - ITEM 08</t>
  </si>
  <si>
    <t>AQUISIÇÃO DE MATERIAL DE EXPEDIENTE - ITEM 02</t>
  </si>
  <si>
    <t>AQUISIÇÃO DE MATERIAL DE EXPEDIENTE - ITEM 04</t>
  </si>
  <si>
    <t>AQUISIÇÃO DE MATERIAL DE EXPEDIENTE - ITEM 06</t>
  </si>
  <si>
    <t>AQUISIÇÃO DE MATERIAL DE EXPEDIENTE - ITEM 07</t>
  </si>
  <si>
    <t>AQUISIÇÃO DE MATERIAL DE EXPEDIENTE - ITEM 05</t>
  </si>
  <si>
    <t>AQUISIÇÃO DE MATERIAL DE EXPEDIENTE - ITEM 03</t>
  </si>
  <si>
    <t>7371/2021</t>
  </si>
  <si>
    <t>AQUISIÇÃO DE PEÇAS DE REPOSIÇÃO PARA
EQUIPAMENTOS DE INFORMÁTICA</t>
  </si>
  <si>
    <t>EGC COMERCIO E ATACADISTA DE INFORMATICA E
ELETRONICO EIRELI</t>
  </si>
  <si>
    <t>JOM 1282</t>
  </si>
  <si>
    <t>ELTROQUIP COMERCIO E LICITAÇÕES LTDA</t>
  </si>
  <si>
    <t>221734/2021</t>
  </si>
  <si>
    <t>JOM 1283</t>
  </si>
  <si>
    <t>7111/2021</t>
  </si>
  <si>
    <t xml:space="preserve">
AQUISIÇÃO DE MOBILIÁRIO DE ESCRITÓRIO
</t>
  </si>
  <si>
    <t>Empresa RC 360 COMERCIO SERVIÇOS LTDA</t>
  </si>
  <si>
    <t>5023/2021</t>
  </si>
  <si>
    <t>REGISTRO DE PREÇOS PARA FORNECIMENTO DE MATERIAIS
DE EXPEDIENTE DIVERSOS</t>
  </si>
  <si>
    <t>MARTINS &amp; BOURGNON LTDA</t>
  </si>
  <si>
    <t>JOM 1286</t>
  </si>
  <si>
    <t>218/2022</t>
  </si>
  <si>
    <t>AQUISIÇÃO DE COMPUTADORES</t>
  </si>
  <si>
    <t>SOLUTION INFORMÁTICA LTDA-EPP</t>
  </si>
  <si>
    <t>190577/2021</t>
  </si>
  <si>
    <t>AQUISIÇÃO DE MATERIAL DE PAPELARIA</t>
  </si>
  <si>
    <t>8434/2021</t>
  </si>
  <si>
    <t>CONSTRUÇÃO DA VILA DO ESPORTE NO MUNICÍPIO
DE MARICÁ, PARA O DESENVOLVIMENTO DO ESPORTE
EDUCACIONAL, RECREATIVO E DE LAZER</t>
  </si>
  <si>
    <t>DAFLA CONSTRUÇÃO SERVIÇOS E GERENCIAMENTO</t>
  </si>
  <si>
    <t>JOM 1287</t>
  </si>
  <si>
    <t>3233/2021</t>
  </si>
  <si>
    <t>TRÂNSITO E ENGENHARIA VIÁRIA</t>
  </si>
  <si>
    <t>R$
27.628.000,00</t>
  </si>
  <si>
    <t>SINASC SINALIZAÇÃO E CONSTRUÇÃO DE RODOVIAS LTDA</t>
  </si>
  <si>
    <t xml:space="preserve">CONTRATAÇÃO DE EMPRESA ESPECIALIZADA PARA PRESTAÇÃO
DE SERVIÇOS CONTINUADOS DE SINALIZAÇÃO HORIZONTAL, VERTICAL E DISPOSITIVOS NAS VIAS PÚBLICAS DO MUNICÍPIO DE MARICÁ, COMPREENDENDO IMPLANTAÇÃO, MANUTENÇÃO E MATÉRIAS NECESSÁRIOS
</t>
  </si>
  <si>
    <t>14512/2020</t>
  </si>
  <si>
    <t>ABERTURA DE REGISTRO DE PREÇOS PARA FORNECIMENTO DE ÁGUA E GELO</t>
  </si>
  <si>
    <t>BRAZÃO TUR LTDA ME</t>
  </si>
  <si>
    <t>JOM 1289</t>
  </si>
  <si>
    <t>9379/2021</t>
  </si>
  <si>
    <t>PROCEDIMENTO LICITATÓRIO ABERTO PRESENCIAL</t>
  </si>
  <si>
    <t>PRESTAÇÃO CONTINUADA DE SERVIÇOS TERCEIRIZADOS PARA REALIZAÇÃO DE OPERAÇÕES DE MOBILIDADE URBANA E AEROPORTUÁRIA</t>
  </si>
  <si>
    <t>LIMPPAR CONSTRUCAO E SERVICOS LTDA</t>
  </si>
  <si>
    <t>12300/2021</t>
  </si>
  <si>
    <t>JX CONSTRUTORA LTDA</t>
  </si>
  <si>
    <t>CONTRATAÇÃO DE EMPRESA ESPECIALIZADA PARA PRESTAÇÃO DE SERVIÇOS DE LOCAÇÃO DE MÁQUINAS E EQUIPAMENTOS PESADOS</t>
  </si>
  <si>
    <t>212/2021</t>
  </si>
  <si>
    <t>CONTRATAÇÃO DE EMPRESA ESPECIALIZADA NA EXECUÇÃO
DOS SERVIÇOS DE OBRA PARA REFORMA DO TELHADO DO
PRÉDIO DESTA CASA LEGISLATIVA E MANUTENÇÃO E REPARO
COM TROCA DE TELHAS QUEBRADAS NO TELHADO DAS SALAS
ANEXO AO PRÉDIO PRINCIPAL</t>
  </si>
  <si>
    <t>JOM 1290</t>
  </si>
  <si>
    <t>11629/2021</t>
  </si>
  <si>
    <t>SERVIÇOS DE LOCAÇÃO DE VEÍCULOS,
SEM MOTORISTA E SEM COMBUSTÍVEL- ITEM 12</t>
  </si>
  <si>
    <t>JOM 1291</t>
  </si>
  <si>
    <t>EMPRESA BRASILEIRA DE ENGENHARIA E COMÉRCIO
S.A - EBEC</t>
  </si>
  <si>
    <t>SERVIÇOS DE LOCAÇÃO DE VEÍCULOS,
SEM MOTORISTA E SEM COMBUSTÍVEL- ITEM 03</t>
  </si>
  <si>
    <t>UNIDAS VEÍCULOS ESPECIAIS S.A</t>
  </si>
  <si>
    <t>SERVIÇOS DE LOCAÇÃO DE VEÍCULOS,
SEM MOTORISTA E SEM COMBUSTÍVEL- ITENS 01, 02, 04, 05, 06, 07, 09,
10 e 11</t>
  </si>
  <si>
    <t>188/2021</t>
  </si>
  <si>
    <t>PRESTAÇÃO DOS SERVIÇOS CONTINUADOS DE AMPLIAÇÃO, GERENCIAMENTO, IMPLANTAÇÃO, MANUTENÇÃO E MELHORIAS, BEM COMO SERVIÇO DE MODERNIZAÇÃO E EFICIENTIZAÇÃO ENERGÉTICAS DO PARQUE DE ILUMINAÇÃO PÚBLICA DO MUNICÍPIO DE MARICÁ/RJ, COMPREENDENDO TODA A MÃO DE OBRA, EQUIPAMENTOS E FORNECIMENTO DE MATERIAIS,</t>
  </si>
  <si>
    <t>JOM 1292</t>
  </si>
  <si>
    <t>10177/2020</t>
  </si>
  <si>
    <t>CONSTRUÇÃO DO MURO DE CONTENÇÃO E SISTEMA SANITÁRIO DOS LOTES CONFRONTANTES DE FUNDOS SITUADOS EM COTAS SUPERIORES AO TERRENO DA ESCOLA MUNICIPAL REGINALDO RODRIGUES DOS SANTOS – PONTA NEGRA – MARICÁ/RJ</t>
  </si>
  <si>
    <t>JETON CONSTRUÇÕES LTDA</t>
  </si>
  <si>
    <t>JOM 1293</t>
  </si>
  <si>
    <t>4497/2021</t>
  </si>
  <si>
    <t>UNIDAS VEICULOS ESPECIAIS S.A</t>
  </si>
  <si>
    <t>LOCAÇÃO DE VEÍCULOS ELÉTRICOS
UTILITÁRIOS, PARA A REALIZAÇÃO DE SERVIÇO DE TRANSPORTE DE PESSOAS NO AEROPORTO MUNICIPAL DE MARICÁ - SBMI</t>
  </si>
  <si>
    <t>390/2022</t>
  </si>
  <si>
    <t>CONTRATAÇÃO DE PESSOA JURÍDICA ESPECIALIZADA PARA
A EXECUÇÃO DE SERVIÇOS DE MANUTENÇÃO DE CORPOS HÍDRICOS</t>
  </si>
  <si>
    <t>SAGA CONSTRUTORA LTDA</t>
  </si>
  <si>
    <t>R$
40.587.734,52</t>
  </si>
  <si>
    <t>10276/2021</t>
  </si>
  <si>
    <t>REGISTRO DE PREÇOS PARA EXECUÇÃO DOS SERVIÇOS DE
SONDAGEM GEOTÉCNICA</t>
  </si>
  <si>
    <t>DSOARES EMPREENDIMENTOS E CONSTRUÇÕES EIRELI</t>
  </si>
  <si>
    <t>JOM 1294</t>
  </si>
  <si>
    <t>6512/2021</t>
  </si>
  <si>
    <t>SELBETTI TECNOLOGIA S.A.</t>
  </si>
  <si>
    <t>JOM 1295</t>
  </si>
  <si>
    <t>PRESTAÇÃO DE SERVIÇOS DE IMPRESSÃO E CÓPIA, COM FORNECIMENTO DE INSUMOS, INCLUINDO PAPEL</t>
  </si>
  <si>
    <t>5201/2021</t>
  </si>
  <si>
    <t>REGISTRO DE PREÇOS PARA CONTRATAÇÃO DE EMPRESA ESPECIALIZADA NA PRESTAÇÃO DE SERVIÇOS DE LOCAÇÃO DE VEÍCULOS PARA TRANSPORTE DE PESSOAL OU COLETIVO, A FIM DE AUXILIAR NAS ATIVIDADES INERENTES A CODEMAR</t>
  </si>
  <si>
    <t>EBEC</t>
  </si>
  <si>
    <t>J VITAL SERVICE LTDA</t>
  </si>
  <si>
    <t xml:space="preserve">R$
118.800,00 </t>
  </si>
  <si>
    <t>4675/2021</t>
  </si>
  <si>
    <t>CONTRATAÇÃO DE EMPRESA FORNECEDORA DE APARELHOS CONDICIONADORES DE AR DE
60.000 BTU’S, 36.000 BTU’S E 18.000 BTU’S</t>
  </si>
  <si>
    <t>I.C SERAFINI REFRIGERAÇÃO</t>
  </si>
  <si>
    <t>ROKA ASSISTANCE COMERCIO E SERVICOS LTDA</t>
  </si>
  <si>
    <t>VENTISOL DA AMAZÔNIA INDÚSTRIA DE APARELHOS ELÉTRICOS LTDA</t>
  </si>
  <si>
    <t>JOM 1296</t>
  </si>
  <si>
    <t>10414/2020</t>
  </si>
  <si>
    <t>COMÉRCIO E REPRESENTAÇÕES DE PRODUTOS TEXTEIS</t>
  </si>
  <si>
    <t>PROCESSO LICITATÓRIO PARA AQUISIÇÃO DE EQUIPAMENTO DE PROTEÇÃO INDIVIDUAL (EPI) PARA OS FUNCIONÁRIOS DA CODEMAR</t>
  </si>
  <si>
    <t>14068/2021</t>
  </si>
  <si>
    <t>CAMPEONATO BRASILEIRO ESCOLAR E ADULTO E DESAFIO INTERNACIONAL DE BASQUETE 3X3 MODALIDADE OLÍMPICA</t>
  </si>
  <si>
    <t>CONFEDERAÇÃO BRASILEIRA DE DESPORTO
ESCOLAR</t>
  </si>
  <si>
    <t>JOM 1297</t>
  </si>
  <si>
    <t>12574/2021</t>
  </si>
  <si>
    <t>IMPLANTAÇÃO E GESTÃO DO PROJETO DE QUALIFICAÇÃO DO ICTIM ATRAVÉS DE ESPAÇOS DE INOVAÇÃO TECNOLÓGICA NO MUNICÍPIO DE MARICÁ</t>
  </si>
  <si>
    <t xml:space="preserve">INSTITUTO NOVA ÁGORA DE CIDADANIA </t>
  </si>
  <si>
    <t>9222/2021</t>
  </si>
  <si>
    <t>CONTRATAÇÃO DE EMPRESA ESPECIALIZADA NO FORNECIMENTO DE GÁS ACONDICIONADO EM BOTIJÕES DE 13KG E 45KG</t>
  </si>
  <si>
    <t>P.S.T GAZ COMERCIO E TRANSPORTES LTDA</t>
  </si>
  <si>
    <t>JOM ESP 313</t>
  </si>
  <si>
    <t>3569/2021</t>
  </si>
  <si>
    <t>A F BRITO MOREIRA EPP</t>
  </si>
  <si>
    <t>CONTRATAÇÃO DE EMPRESA PARA AQUISIÇÃO DE CARTEIRA FUNCIONAL EM COURO COM BRASÃO, PORTA NOTEBOOK E PASTA EXECUTIVA PARA USO DOS VEREADORES DESTA CASA LEGISLATIVA</t>
  </si>
  <si>
    <t>10174/2021</t>
  </si>
  <si>
    <t>CONTRATAÇÃO DE EMPRESA ESPECIALIZADA PARA
AQUISIÇÃO DE PNEUS PARA MANUTENÇÃO DOS VEÍCULOS</t>
  </si>
  <si>
    <t>INVISTA BUSINESS DISTRIBUIDORA,
SERVIÇOS E LOCAÇÕES</t>
  </si>
  <si>
    <t>JOM 1298</t>
  </si>
  <si>
    <t>263768/2022</t>
  </si>
  <si>
    <t>CONTRATAÇÃO DE EMPRESA ESPECIALIZADA EM LOCAÇÃO DE COMPUTADORES, ESPECIFICADOS E QUANTIFICADOS CONFORME EXIGÊNCIAS ESTABELECIDAS NO TERMO DE REFERÊNCIA</t>
  </si>
  <si>
    <t>RC 360 COMÉRCIO SERVIÇOS</t>
  </si>
  <si>
    <t>QUALYTECK RJ TECNOLOGIA EM INFORMÁTICA EIRELI - EPP</t>
  </si>
  <si>
    <t>8412/2021</t>
  </si>
  <si>
    <t>TCRE ENGENHARIA LTDA</t>
  </si>
  <si>
    <t>JOM 1302</t>
  </si>
  <si>
    <t>CONTRATAÇÃO DE SERVIÇOS DE CONSULTORIA ESPECIALIZADA PARA ELABORAÇÃO DE ESTUDOS TÉCNICOS, RELATÓRIOS, MODELAGENS E PROJETOS NECESSÁRIOS A IMPLANTAÇÃO, OPERAÇÃO, MANUTENÇÃO,
GERENCIAMENTO E ASSESSORAMENTO TÉCNICO AOS PROGRAMAS E PROJETOS DA COMPANHIA DE DESENVOLVIMENTO DE MARICÁ S.A.</t>
  </si>
  <si>
    <t>459/2022</t>
  </si>
  <si>
    <t>REGISTRO DE PREÇOS PARA AQUISIÇÃO DE ÁLCOOL EM GEL ANTISSÉPTICO 70%- INTES 01, 01.1</t>
  </si>
  <si>
    <t>ARAL COMERCIAL LTDA</t>
  </si>
  <si>
    <t>779/2022</t>
  </si>
  <si>
    <t>REGISTRO DE PREÇOS PARA O FORNECIMENTO DE ASFALTO
FRIO USINADO A QUENTE</t>
  </si>
  <si>
    <t>REGISTRO DE PREÇOS RELATIVO A PRESTAÇÃO DE SERVIÇOS DE VEÍCULOS,SEM MOTORISTA E SEM COMBUSTÍVEL, POR QUILOMETRAGEM LIVRE, COM DURAÇÃO DE ATÉ 12 MESES</t>
  </si>
  <si>
    <t>JOM 1303</t>
  </si>
  <si>
    <t>3253/2021</t>
  </si>
  <si>
    <t>PETROEBANI COMÉRCIO, LOCAÇÃO E SERVIÇOS EIRELI</t>
  </si>
  <si>
    <t>9021/2020</t>
  </si>
  <si>
    <t>CONSTRUÇÃO DA ESCOLA ESTADUAL PROFESSOR DARCY RIBEIRO</t>
  </si>
  <si>
    <t>JOM 1304</t>
  </si>
  <si>
    <t>11955/2021</t>
  </si>
  <si>
    <t>AQUISIÇÃO DE COMPUTADORES AVANÇADOS</t>
  </si>
  <si>
    <t>JOM 1305</t>
  </si>
  <si>
    <t>619/2022</t>
  </si>
  <si>
    <t>CONTRATAÇÃO DE EMPRESA ESPECIALIZADA PARA PRESTAÇÃO DE SERVIÇOS CONTÍNUOS DE APOIO E SUPORTE TECNOLÓGICO E OPERACIONAL, EM ATIVIDADES ESPECÍFICAS DE RECEPÇÃO, JARDINAGEM, ASSEIO, ZELADORIA, CONDUÇÃO DE VEÍCULOS, COPEIRAGEM, DIGITAÇÃO, MANUTENÇÃO E ALIMENTAÇÃO DO SITE E PORTAL TRANSPARÊNCIA, CONSIDERADAS ESSENCIAIS ÀS ATIVIDADES DESENVOLVIDAS NA CÂMARA MUNICIPAL DE MARICÁ</t>
  </si>
  <si>
    <t>RIOLOC SERVIÇOS E SOLUÇÕES EMPRESARIAS</t>
  </si>
  <si>
    <t>JOM 1306</t>
  </si>
  <si>
    <t>14854/2020</t>
  </si>
  <si>
    <t>AQUISIÇÃO DE CERTIFICADOS DIGITAIS DO TIPO E-CPF, MODELO A3, EMITIDO POR AUTORIDADE CERTIFICADORA CREDENCIADA EM ÂMBITO
DA ICP-BRASIL</t>
  </si>
  <si>
    <t>RIO MADEIRA CERTIFICAÇÃO
EIRELI</t>
  </si>
  <si>
    <t>JOM 1307</t>
  </si>
  <si>
    <t>7605/2021</t>
  </si>
  <si>
    <t>JAC MED DISTRIBUIDORA DE MEDICAMENTOS EIRELI-EPP</t>
  </si>
  <si>
    <t>AQUISIÇÃO DE MEDICAMENTOS,
MATERIAIS MÉDICO-HOSPITALARES E ALIMENTOS ESPECIAIS, DE ACORDO COM AS DEMANDAS JUDICIAIS NO EXERCÍCIO DE 2022- LOTES 01, 02 E 03</t>
  </si>
  <si>
    <t>14252/2021</t>
  </si>
  <si>
    <t>CONTRATAÇÃO DE EMPRESA ESPECIALIZADA EM FORNECIMENTO
E INSTALAÇÃO DE MUROS DE VIDRO PARA PARQUES, PRAÇAS
E ESPAÇOS PÚBLICOS PERTENCENTES A CIDADE DE MARICÁ – RJ</t>
  </si>
  <si>
    <t>COMERCIAL DE EQUIPAMENTOS CNL DE SÃO GONÇALO LTDA ME</t>
  </si>
  <si>
    <t>13136/2021</t>
  </si>
  <si>
    <t>CONTRATAÇÃO DE JORNAL DIÁRIO DE GRANDE CIRCULAÇÃO PARA VEICULAÇÃO DE AVISOS DE LICITAÇÃO, ERRATAS A EDITAIS, RESULTADOS DE IMPUGNAÇÕES E RECURSOS DE EDITAIS, DE INTERESSE DA COMPANHA DE DESENVOLVIMENTO DE MARICÁ S-A</t>
  </si>
  <si>
    <t>ELOAH PUBLICIDADE E PROPAGANDA LTDA</t>
  </si>
  <si>
    <t>JOM 1308</t>
  </si>
  <si>
    <t>4828/2021</t>
  </si>
  <si>
    <t>CONTRATAÇÃO
DE PRODUTORA DE EVENTOS PARA A REALIZAÇÃO DA III
MOSTRA MUSICAL DE MARICÁ</t>
  </si>
  <si>
    <t>HAJALUME PRODUÇÕES LTDA</t>
  </si>
  <si>
    <t>JOM 1309</t>
  </si>
  <si>
    <t>1397/2022</t>
  </si>
  <si>
    <t>LUCINEA PAVAN COELHO SERAFINI</t>
  </si>
  <si>
    <t>4774/2021</t>
  </si>
  <si>
    <t>7 LAN COMERCIO
E SERVIÇOS EIRELI</t>
  </si>
  <si>
    <t>JOM 1310</t>
  </si>
  <si>
    <t>REGISTRO DE PREÇOS PARA PRESTAÇÃO DE SERVIÇOS, NA MODALIDADE 24 HORAS POR DIA E 7 DIAS POR SEMANA, DE CAPTURA E DETECÇÃO E CONTROLE, DISPONIBILIZAÇÃO DE SOFTWARES E EQUIPAMENTOS EM REGIME DE LOCAÇÃO, TREINAMENTO, ALÉM DA PRESTAÇÃO DOS SERVIÇOS DE MANUTENÇÃO E SUPORTE TÉCNICO, EM ATENDIMENTO AOS REQUISITOS DEFINIDOS PARA IMPLANTAÇÃO DA PLATAFORMA
INTELIGENTE DE GESTÃO URBANA INTEGRADA DO MUNICÍPIO DE MARICÁ</t>
  </si>
  <si>
    <t>CONTRATAÇÃO DE EMPRESA ESPECIALIZADA EM LOCAÇÃO DE 04 (QUATRO) CONTAINERS ESCRITÓRIOS E 01 (UM) MÓDULO DESMONTÁVEL DE 04 (QUATRO) METROS</t>
  </si>
  <si>
    <t>GUAPORÉ CONTAINERS EIRELI</t>
  </si>
  <si>
    <t>301/2022</t>
  </si>
  <si>
    <t>24025/2019</t>
  </si>
  <si>
    <t>PAVIMENTAÇÃO E DRENAGEM DA AVENIDA B E
DE OUTROS LOGRADOUROS COM CONSTRUÇÃO DE OBRA DE
ARTE ESPECIAL SOBRE O RIO BAMBU - CHÁCARAS DE INOÃ</t>
  </si>
  <si>
    <t>JOM 1311</t>
  </si>
  <si>
    <t>12762/2021</t>
  </si>
  <si>
    <t>CONTRATAÇÃO DE EMPRESA ESPECIALIZADA NA AQUISIÇÃO DE UNIFORMES</t>
  </si>
  <si>
    <t>H&amp;M UNIFORMES E EPI´S EIRELI</t>
  </si>
  <si>
    <t>JOM 1312</t>
  </si>
  <si>
    <t>10459/2021</t>
  </si>
  <si>
    <t>CONTRATAÇÃO DE EMPRESA ESPECIALIZADA PARA
LOCAÇÃO DE MÓDULOS ACOPLADOS</t>
  </si>
  <si>
    <t>NOVO HORIZONTE JACAREPAGUÁ IMPORTAÇÃO
E EXPORTAÇÃO LTDA</t>
  </si>
  <si>
    <t>CONTRATAÇÃO DE EMPRESA RESPONSÁVEL PELA MANUTENÇÃO E LOCAÇÃO DO SISTEMA DE ORÇAMENTO, CONTABILIDADE, TESOURARIA, LRF, RECURSOS HUMANO, TRANSPARÊNCIA FISCAL E CONTRA CHEQUES WEB</t>
  </si>
  <si>
    <t>DBNOVA TECNOLOGIA LTDA</t>
  </si>
  <si>
    <t>293/2022</t>
  </si>
  <si>
    <t>655/2022.</t>
  </si>
  <si>
    <t>CONTRATAÇÃO DE EMPRESA PARA PRESTAR SEVIÇOS DE DECORAÇÃO, ILUMINAÇÃO, SONORIZAÇÃO, VÍDEO, FILMAGEM, BUFFET, APOIO E PRODUÇÃO, CONFECÇÃO DE DIPLOMA HONORÍFICO, COM GRAVAÇÃO EM RELEVO PINTURA COLORIDA, VERNIZ DE ACABAMENTO, MOLDURA EM ALUMÍNIO, ESTOJO DE VELUDO PARA ACOMODAÇÃO DO DIPLOMA PARA SESSÃO SOLENE NO DIA 26 DE MAIO DE 2022</t>
  </si>
  <si>
    <t>A. J MUNIZ EVENTOS ME</t>
  </si>
  <si>
    <t>JOM 1313</t>
  </si>
  <si>
    <t>12157/2021</t>
  </si>
  <si>
    <t>FIRMAR PARCERIA COM ORGANIZAÇÃO DA SOCIEDADE COMCIVIL (OSC), PARA IMPLANTAÇÃO E GESTÃO DE INCUBADORA DE INOVAÇÃO SOCIAL EM CULTURA</t>
  </si>
  <si>
    <t>INSTITUTO BRASIL SOCIAL - IBS</t>
  </si>
  <si>
    <t>11778/2021</t>
  </si>
  <si>
    <t>CONTRATAÇÃO DE SERVIÇO DE TELECOMUNICAÇÃO, VIA TELEFONIA
FIXA E TELEFONIA MÓVEL</t>
  </si>
  <si>
    <t>TELEFONICA BRASIL S.A</t>
  </si>
  <si>
    <t>JOM 1314</t>
  </si>
  <si>
    <t>CONTRATAÇÃO DE EMPRESA ESPECIALIZADA EM PRESTAÇÃO DE SERVIÇOS DE MANUTENÇÃO PREVENTIVA E CORRETIVA DA SEDE DA CÂMARA MUNICIPAL DE VEREADORES DE MARICÁ/RJ, EQUIPAMENTOS, COMPONENTES AUXILIARES, ADEQUAÇÕES, COM FORNECIMENTO DE MATERIAIS E MÃO DE OBRA ESPECIALIZADA COM SUPERVISÃO TÉCNICA DE ENGENHARIA</t>
  </si>
  <si>
    <t>089/2021</t>
  </si>
  <si>
    <t>12270/2021</t>
  </si>
  <si>
    <t>REGISTRO DE PREÇOS PARA
CONTRATAÇÃO DE EMPRESA ESPECIALIZADA EM SERVIÇO DE
INVESTIGAÇÃO GEOTÉCNICA POR MEIO DE SONDAGEM</t>
  </si>
  <si>
    <t>A1MC PROJETOS LTDA</t>
  </si>
  <si>
    <t>11207/2021</t>
  </si>
  <si>
    <t>CONTRATAÇÃO DE EMPRESA ESPECIALIZADA NA PRESTAÇÃO DE SERVIÇOS DE VIGILÂNCIA PATRIMONIAL ARMADA NOTURNA</t>
  </si>
  <si>
    <t>CONFEDERAL RIO
VIGILÂNCIA LTDA</t>
  </si>
  <si>
    <t>12272/2021</t>
  </si>
  <si>
    <t>REL MONNERAT SERVIÇOS E CONSTRUÇÕES</t>
  </si>
  <si>
    <t>JOM 1316</t>
  </si>
  <si>
    <t>REGISTRO DE PREÇOS PARA CONTRATAÇÃO DE EMPRESA ESPECIALIZADA PARA EXECUÇÃO DE SERVIÇOS TÉCNICOS DE LEVANTAMENTO TOPOGRÁ-
FICO CADASTRAL, PARA ANTENDER AS DEMANDAS DA COMPANHIA DE SANEAMENTO DE MARICÁ –</t>
  </si>
  <si>
    <t>CONTRATAÇÃO DE UMA AGÊNCIA DE PROPAGANDA RESPONSÁVEL PELO PLANEJAMENTO E EXECUÇÃO DE SERVIÇOS DE PUBLICIDADE E PROPAGANDA, DAS AÇÕES ELABORADAS PELA
AUTARQUIA MUNICIPAL DE SERVIÇOS DE OBRAS DE MARICÁ – SOMAR E ABRANGE A CRIAÇÃO E PRODUÇÃO DE CONTEÚDOS PUBLICITÁRIOS</t>
  </si>
  <si>
    <t>3398/2021</t>
  </si>
  <si>
    <t>CONTRATAÇÃO DE EMPRESA ESPECIALIZADA NA PRESTAÇÃO DE SERVIÇOS DE LOCAÇÃO DE IMPRESSORAS, SERVIÇO DE IMPRESSÃO (OUTSOURCING) E MICROCOMPUTADORES (ALL IN ONE), DEVERÁ SER FORNECIDO UM MOUSE E UM TECLADO SEM FIO POR COMPUTADOR</t>
  </si>
  <si>
    <t>E LOURENÇO EQUIPAMENTOS DE INFORMÁTICA EIRELI</t>
  </si>
  <si>
    <t>JOM 1317</t>
  </si>
  <si>
    <t>EL SHADAY COMÉRCIO E SERVIÇOS LTDA. ME</t>
  </si>
  <si>
    <t>ZIULEO COPY COMÉRCIO E SERVIÇOS LTDA</t>
  </si>
  <si>
    <t>9928/2021</t>
  </si>
  <si>
    <t>LOCAÇÃO DE EQUIPAMENTOS DE RAIO-
-X E MALETA DE TESTE, PARA A REALIZAÇÃO DE INSPEÇÃO NÃO
INVASIVA DE BAGAGENS E PERTENCES DE MÃOS NO TERMINAL
DE PASSAGEIROS DO AEROPORTO MUNNICIPAL DE MARICA -
SBMI</t>
  </si>
  <si>
    <t>NUCTECH DO BRASIL LTDA</t>
  </si>
  <si>
    <t>13174/2021</t>
  </si>
  <si>
    <t>CORREA RUI COMÉRCIO,
DISTRIBUIDORA E SERVIÇOS PARA CONSTRUÇÃO EIRELI</t>
  </si>
  <si>
    <t>REGISTRO DE PREÇOS PARA AQUISIÇÃO DE MATERIAIS CIVIS- ITENS 01, 02 03, 04, 05, 06, 07, 08, 09, 10, 11, 12, 13,14, 15, 16, 17, 31, 32, 33, 34, 36, 37, 38, 39, 40, 41, 42, 43, 44, 45, 46, 47, 48, 49, 50, 52, 53, 56, 57, 58, 59, 60, 61, 62, 64, 65, 66, 67</t>
  </si>
  <si>
    <t>REGISTRO DE PREÇOS PARA AQUISIÇÃO DE MATERIAIS CIVIS- ITENS 18, 19, 20, 21, 22,
23, 24, 25, 26, 27, 28, 29, 30, 35, 54, 55</t>
  </si>
  <si>
    <t>SUPER LAGOS CONSTRUÇÃO E SERVIÇOS LTDA</t>
  </si>
  <si>
    <t>JOM 1318</t>
  </si>
  <si>
    <t>778/2022</t>
  </si>
  <si>
    <t>783/2022</t>
  </si>
  <si>
    <t>REGISTRO DE PREÇOS PARA O FORNECIMENTO
DE BLOCOS DE CONCRETO – ITENS 01 E 03</t>
  </si>
  <si>
    <t>JOM 1319</t>
  </si>
  <si>
    <t>REGISTRO DE PREÇOS PARA O FORNECIMENTO
DE BLOCOS DE CONCRETO – ITEM 02</t>
  </si>
  <si>
    <t>URIB COMÉRCIO E SERVIÇOS DE CONSERVAÇÃO E MANUTENÇÃO</t>
  </si>
  <si>
    <t>4196/2021</t>
  </si>
  <si>
    <t>CONTRATAÇÃO DE EMPRESA ESPECIALIZADA PARA FORNECIMENTO DE MATERIAL DE CONSUMO- ITENS 21, 22, 23, 31, 32, 37, 36, 41, 50, 97, 102, 111, 114 E 118</t>
  </si>
  <si>
    <t>JOM 1320</t>
  </si>
  <si>
    <t>COMERCIAL SANTA RITA DE
CÁSSIA EIRELI ME</t>
  </si>
  <si>
    <t>CONTRATAÇÃO DE EMPRESA ESPECIALIZADA PARA FORNECIMENTO DE MATERIAL DE CONSUMO- ITENS 3, 6, 10, 11, 12, 16, 17, 25, 26, 27, 28, 30, 33, 54, 57, 60, 62, 63, 67, 72, 78, 81, 83, 85, 87, 88, 89, 90, 94 E 103</t>
  </si>
  <si>
    <t>CONTRATAÇÃO DE EMPRESA ESPECIALIZADA PARA FORNECIMENTO DE MATERIAL DE CONSUMO- ITENS 4, 8, 35, 38, 39, 40, 44, 45, 46, 47, 68, 69, 79, 86, 98, 99, 100, 101, 104, 105, 106, 109, 110, 119 E 120</t>
  </si>
  <si>
    <t>R NIT COMÉRCIO E SERVIÇOS EIRELI</t>
  </si>
  <si>
    <t>CONTRATAÇÃO DE EMPRESA ESPECIALIZADA PARA FORNECIMENTO DE MATERIAL DE CONSUMO- ITENS 9, 49, 56, 58, 64, 70, 71, 77, 80, 92, 93 E 95</t>
  </si>
  <si>
    <t>CONTRATAÇÃO DE EMPRESA ESPECIALIZADA PARA FORNECIMENTO DE MATERIAL DE CONSUMO- ITENS 24, 34, 48, 52, 53 E 113</t>
  </si>
  <si>
    <t>11783/2021</t>
  </si>
  <si>
    <t>MATERIAL DE LIMPEZA E DESCARTÁVEIS- ITENS 01, 12, 15, 20, 22, 23, 25, 35, 36, 37, 38, 42, 43 E 45</t>
  </si>
  <si>
    <t>JOM 1321</t>
  </si>
  <si>
    <t>MARCOS VINÍCIUS DA COSTA BARROSO</t>
  </si>
  <si>
    <t>MATERIAL DE LIMPEZA E DESCARTÁVEIS- ITENS 02, 03, 04, 05, 08, 09, 10, 13, 14, 16, 17, 18, 19, 21, 26, 27, 28, 29, 30, 31, 32, 34 E 41</t>
  </si>
  <si>
    <t>MATERIAL DE LIMPEZA E DESCARTÁVEIS- ITENS 06, 11, 33, 39 E 40</t>
  </si>
  <si>
    <t>MATERIAL DE LIMPEZA E DESCARTÁVEIS- ITEM 07</t>
  </si>
  <si>
    <t>BCC COMÉRCIO E SERVIÇOS LTDA</t>
  </si>
  <si>
    <t>MATERIAL DE LIMPEZA E DESCARTÁVEIS- ITEM 24</t>
  </si>
  <si>
    <t>MATERIAL DE LIMPEZA E DESCARTÁVEIS- ITEM 44</t>
  </si>
  <si>
    <t>544/2022</t>
  </si>
  <si>
    <t xml:space="preserve">CONTRATAÇÃO DE SISTEMA DE REGISTRO DE PREÇOS-ITEM 1 </t>
  </si>
  <si>
    <t>UNIDAS VEÍCULOS ESPECIAIS S.A.</t>
  </si>
  <si>
    <t>CONTRATAÇÃO DE SISTEMA DE REGISTRO DE PREÇOS-ITEM 2</t>
  </si>
  <si>
    <t>CONTRATAÇÃO DE SISTEMA DE REGISTRO DE PREÇOS-ITEM 3</t>
  </si>
  <si>
    <t>CONTRATAÇÃO DE SISTEMA DE REGISTRO DE PREÇOS-ITEM 4</t>
  </si>
  <si>
    <t>CONTRATAÇÃO DE SISTEMA DE REGISTRO DE PREÇOS-ITEM 5</t>
  </si>
  <si>
    <t>FLEXY LOCADORA LTDA</t>
  </si>
  <si>
    <t>948/2022</t>
  </si>
  <si>
    <t>FIRMAR PARCERIA COM ORGANIZAÇÃO DA SOCIEDADE CIVIL (OSC), PARA FORMAÇÃO E INCLUSÃO DE JOVENS, ADULTOS E IDOSOS A PARTIR DE 15 ANOS, JORNADA SIM, EU POSSO</t>
  </si>
  <si>
    <t>INSTITUTO SINGULAR IDEIAS INOVADORAS (ISII)</t>
  </si>
  <si>
    <t>3393/2022</t>
  </si>
  <si>
    <t>FORNECIMENTO DE RECARGAS DE ÁGUA MINERAL NATURAL E
AQUISIÇÃO DE GARRAFÕES</t>
  </si>
  <si>
    <t>SERVLAGOS COMERCIO E SERVIÇOS EIRELI</t>
  </si>
  <si>
    <t>13847/2021</t>
  </si>
  <si>
    <t>CONTRATAÇÃO DE EMPRESA ESPECIALIZADA NOS SERVIÇOS DE CAPINA E ROÇADA, COM FORNECIMENTO DE MÃO DE OBRA, EQUIPAMENTOS, MATERIAIS E FERRAMENTAS.,</t>
  </si>
  <si>
    <t>ARPOADOR SERVIÇOS LTDA</t>
  </si>
  <si>
    <t>360/2022</t>
  </si>
  <si>
    <t>ARVUT MEIO AMBIENTE LTDA</t>
  </si>
  <si>
    <t>JOM 1323</t>
  </si>
  <si>
    <t>CONTRATAÇÃO DE EMPRESA PARA PRESTAÇÃO DE SERVIÇOS DE MONITORAMENTO DE RUÍDO PARA O AEROPORTO DE MARICÁ- SBMI E DEMAIS ÁREAS DE INTERESSE</t>
  </si>
  <si>
    <t>4200/2021</t>
  </si>
  <si>
    <t>VITORIA CONSTRUTORA E COMERCIO LTDA</t>
  </si>
  <si>
    <t>CONTRATAÇÃO DE EMPRESA ESPECIALIZADA NA EXECUÇÃO DE OBRAS PARA REFORMA DA CASA DARCY RIBEIRO E DECK NA ORLA, E REQUALIFICAÇÃO DE PRAÇA LOCALIZADA À RUA 115, CORDEIRINHO COM A FINALIDADE DE IMPLANTAÇÃO DA PENÍNSULA DO SAMBA E DAS UTOPIAS</t>
  </si>
  <si>
    <t>13801/2021</t>
  </si>
  <si>
    <t>REGISTRO DE PREÇOS PARA CONTRATAÇÃO DE PESSOA
JURÍDICA PARA FORNECIMENTO DE REVESTIMENTOS E INSUMOS</t>
  </si>
  <si>
    <t>11783/2020</t>
  </si>
  <si>
    <t xml:space="preserve">ERRATA DO PREGÃO PRESENCIAL </t>
  </si>
  <si>
    <t>Onde se lê: “PROCESSO Nº 11783/2021” Leia-se: “PROCESSO Nº 11783/2020”</t>
  </si>
  <si>
    <t>JOM 1324</t>
  </si>
  <si>
    <t>10116/2021</t>
  </si>
  <si>
    <t>AQUISIÇÃO DE PEÇAS DE REPOSIÇÃO PARA MAQUINÁRIOS</t>
  </si>
  <si>
    <t>WORLD CAR DIESEL AUTO PEÇAS</t>
  </si>
  <si>
    <t>6532/2021</t>
  </si>
  <si>
    <t>REGISTRO DE PREÇOS PARA O FORNECIMENTO DE INSUMOS
PARA CONSTRUÇÃO DE UBS – ITENS 03, 44, 45, 46, 48, 69 E 71,</t>
  </si>
  <si>
    <t>JOM 1325</t>
  </si>
  <si>
    <t>REGISTRO DE PREÇOS PARA O FORNECIMENTO DE
INSUMOS PARA CONSTRUÇÃO DE UBS – ITEM 09</t>
  </si>
  <si>
    <t>REGISTRO DE PREÇOS PARA O FORNECIMENTO DE INSUMOS
PARA CONSTRUÇÃO DE UBS – ITENS 14, 24, 54, 78 E 79</t>
  </si>
  <si>
    <t>B.C.C. COMÉRCIO E SERVIÇOS LTDA</t>
  </si>
  <si>
    <t>REGISTRO DE PREÇOS PARA O FORNECIMENTO DE INSUMOS
PARA CONSTRUÇÃO DE UBS – ITENS 55, 56, 57, 58, 65 E 66</t>
  </si>
  <si>
    <t>REGISTRO DE PREÇOS PARA O FORNECIMENTO DE INSUMOS
PARA CONSTRUÇÃO DE UBS – ITENS 12, 28, 29, 36, 41, 43, 59, 68,
77 E 84</t>
  </si>
  <si>
    <t>REGISTRO DE PREÇOS PARA O FORNECIMENTO DE INSUMOS
PARA CONSTRUÇÃO DE UBS – ITENS 02, 08, 10, 11, 18, 19, 20,
23, 30, 31, 32, 33, 34, 51, 53, 60 e 73</t>
  </si>
  <si>
    <t>LCI COMÉRCIO DE MATERIAL DE CONSTRUÇÃO E
SERVIÇOS EIRELI</t>
  </si>
  <si>
    <t>REGISTRO DE PREÇOS PARA O FORNECIMENTO DE INSUMOS
PARA CONSTRUÇÃO DE UBS – ITENS 01, 04, 13, 15, 16, 17, 22, 26,
27, 38, 39, 40, 42, 61, 63, 81, 82 E 83</t>
  </si>
  <si>
    <t>REGISTRO DE PREÇOS PARA O FORNECIMENTO DE INSUMOS
PARA CONSTRUÇÃO DE UBS – ITENS 21, 25 E 80</t>
  </si>
  <si>
    <t>R-NIT COMÉRCIO E SERVIÇOS EIRELI</t>
  </si>
  <si>
    <t>REGISTRO DE PREÇOS PARA O FORNECIMENTO DE INSUMOS
PARA CONSTRUÇÃO DE UBS – ITENS 05, 06, 07, 37, 47, 49, 50,
52, 62, 64, 67, 70 E 72</t>
  </si>
  <si>
    <t>SKILLTI EMPREENDIMENTOS E TECNOLOGIA EIRELI</t>
  </si>
  <si>
    <t>REGISTRO DE PREÇOS PARA O FORNECIMENTO DE INSUMOS
PARA CONSTRUÇÃO DE UBS – ITENS 35, 74, 75, 76 E
85</t>
  </si>
  <si>
    <t>5141/2021</t>
  </si>
  <si>
    <t>PROMOÇÃO E PROJETOS ESPECIAIS</t>
  </si>
  <si>
    <t>CELEBRAÇÃO DE PARCERIA COM ORGANIZAÇÃO DA SOCIEDADE CIVIL - O.S.C. PARA A GESTÃO DO PROGRAMA VIVER BEM, POR MEIO DO FUNCIONAMENTO DE 06 POLOS, PARA A OFERTA DE ATIVIDADES ESPORTIVAS E LÚDICAS, DE RELEVÂNCIA COLETIVA, VOLTADAS À MANUTENÇÃO DA SAÚDE E BEM ESTAR PARA A POPULAÇÃO DE MARICÁ</t>
  </si>
  <si>
    <t>INSTITUTO NACIONAL DE GESTÃO EM SAÚDE - INGS</t>
  </si>
  <si>
    <t>R$ 11.456,994,95</t>
  </si>
  <si>
    <t>JOM 1326</t>
  </si>
  <si>
    <t>7114/2022</t>
  </si>
  <si>
    <t>CREDENCIAMENTO DA EMPRESA PARA PRESTAÇÃO DE SERVIÇO DE ASSISTÊNCIA À SAÚDE NA ÁREA DE LABORATÓRIO DE ANÁLISES CLÍNICAS</t>
  </si>
  <si>
    <t>CIÊNCIA E VIDA LABORATÓRIO DE ANALISES CLÍNICAS EIRELI</t>
  </si>
  <si>
    <t>1669/2022</t>
  </si>
  <si>
    <t>CONTRATAÇÃO DE EMPRESA ESPECIALIZADA PARA AQUISIÇÃO DE PRODUTOS DE HIGIENE E LIMPEZA- ITENS 1, 3, 9, 12, 22 E 30,</t>
  </si>
  <si>
    <t>AJURDY DISTRIBUIDORA DE PRODUTOS LTDA</t>
  </si>
  <si>
    <t>PABLO LUIS MARTINS</t>
  </si>
  <si>
    <t>CONTRATAÇÃO DE EMPRESA ESPECIALIZADA PARA AQUISIÇÃO DE PRODUTOS DE HIGIENE E LIMPEZA- ITENS 6 E 7</t>
  </si>
  <si>
    <t>CONTRATAÇÃO DE EMPRESA ESPECIALIZADA PARA AQUISIÇÃO DE PRODUTOS DE HIGIENE E LIMPEZA- ITENS 4, 5, 8, 10, 11, 16, 19, 24, 26, 31, 33, 34, 37, 39, 40, 41 E 43</t>
  </si>
  <si>
    <t>BEMESTAR PRODUTOS PARA
INDUSTRIA E LAR LTDA</t>
  </si>
  <si>
    <t>CONTRATAÇÃO DE EMPRESA ESPECIALIZADA PARA AQUISIÇÃO DE PRODUTOS DE HIGIENE E LIMPEZA- ITENS 2 E 25</t>
  </si>
  <si>
    <t>HPS CLEAN MATERIAIS E SERVIÇOS
EIRELI</t>
  </si>
  <si>
    <t>CONTRATAÇÃO DE EMPRESA ESPECIALIZADA PARA AQUISIÇÃO DE PRODUTOS DE HIGIENE E LIMPEZA- ITEM 27</t>
  </si>
  <si>
    <t>WM SOLUTIONS COMERCIO ATACADISTA
LTDA</t>
  </si>
  <si>
    <t>CONTRATAÇÃO DE EMPRESA ESPECIALIZADA PARA AQUISIÇÃO DE PRODUTOS DE HIGIENE E LIMPEZA- ITEM 32</t>
  </si>
  <si>
    <t>RM3 COMERCIO E DISTRIBUIDOR DE MEDICAMENTOS VETERINARIOS LTDA ME</t>
  </si>
  <si>
    <t>CONTRATAÇÃO DE EMPRESA ESPECIALIZADA PARA AQUISIÇÃO DE PRODUTOS DE HIGIENE E LIMPEZA-ITENS 13, 14, 15, 17, 28, 35, 36 e 38,</t>
  </si>
  <si>
    <t>10331/2021</t>
  </si>
  <si>
    <t>CONTRATAÇÃO DE EMPRESA ESPECIALIZADA
NA CONFECÇÃO E PRODUÇÃO DE VESTUÁRIO E ESTAMPARIA</t>
  </si>
  <si>
    <t>FINNO TÊXTIL LTDA</t>
  </si>
  <si>
    <t>263/2022</t>
  </si>
  <si>
    <t>CONTRATAÇÃO DE EMPRESA ESPECIALIZADA PARA FORNECIMENTO DE MATERIAL DE LIMPEZA- ITENS 01, 02, 05, 06, 07, 08, 10, 12, 14, 17, 22, 25, 27, 31, 32, 33, 34, 35, 43, 49, 50, 51, 57, 60 E 63</t>
  </si>
  <si>
    <t>JOM 1327</t>
  </si>
  <si>
    <t>CONTRATAÇÃO DE EMPRESA ESPECIALIZADA PARA FORNECIMENTO DE MATERIAL DE LIMPEZA- ITENS 23, 44, 46, 55 E 66</t>
  </si>
  <si>
    <t>CONTRATAÇÃO DE EMPRESA ESPECIALIZADA PARA FORNECIMENTO DE MATERIAL DE LIMPEZA- ITENS 03, 09, 13, 20, 53, 54, 64 E 65</t>
  </si>
  <si>
    <t>CONTRATAÇÃO DE EMPRESA ESPECIALIZADA PARA FORNECIMENTO DE MATERIAL DE LIMPEZA- ITENS 4, 11, 16, 18, 21, 28, 29, 30,
38, 39, 40, 42, 45, 47, 56, 61 E 67</t>
  </si>
  <si>
    <t>CONTRATAÇÃO DE EMPRESA ESPECIALIZADA PARA FORNECIMENTO DE MATERIAL DE LIMPEZA- ITEM 26</t>
  </si>
  <si>
    <t>4359/2022</t>
  </si>
  <si>
    <t>CONTRATAÇÃO DE SERVIÇOS DE ASSESSORIA E CONSULTORIA EM TECNOLOGIA DA INFORMAÇÃO</t>
  </si>
  <si>
    <t>BSM LOPES TECNOLOGIA DA INFORMAÇÃO ME</t>
  </si>
  <si>
    <t>8789/2021</t>
  </si>
  <si>
    <t>AQUISIÇÃO DE MOBILIÁRIOS ESCOLARES EM ATENDIMENTO ÀS UNIDADES DE ENSINO DA REDE MUNICIPAL DE MARICÁ</t>
  </si>
  <si>
    <t>SHOPPING DO PISO E DECORACOES DE ESCRITORIO LTDA</t>
  </si>
  <si>
    <t>JOM 1328</t>
  </si>
  <si>
    <t>SMS COMERCIO DE MOVEIS LTDA</t>
  </si>
  <si>
    <t>COMERCIAL INFOMED LTDA</t>
  </si>
  <si>
    <t>JDAVÓGLIO COMERCIAL LTDA</t>
  </si>
  <si>
    <t>SOLUCAO INDUSTRIA E COMERCIO DE MOVEIS EIRELI</t>
  </si>
  <si>
    <t>META X INDUSTRIA E COMERCIO</t>
  </si>
  <si>
    <t>SERRA MOBILE INDUSTRIA E COMERCIO LTDA</t>
  </si>
  <si>
    <t>RIO OFFICE COMERCIO DE MOVEIS E EQUIPAMENTOS
EIRELI</t>
  </si>
  <si>
    <t>25133/2019</t>
  </si>
  <si>
    <t>CONTRATAÇÃO DAS EMPRESAS FORNECEDORAS DE UTENSÍLIOS PARA ATENDER AS UNIDAES ESCOLARES DO MUNICÍPIO DE MARICÁ</t>
  </si>
  <si>
    <t>TECNOINFO COMÉRCIO EM GERAL E SERVIÇOS EIRELI ME</t>
  </si>
  <si>
    <t>NATHÁLIA MARCIAL BARCELLOS COMERCIAL E SERVIÇOS ME</t>
  </si>
  <si>
    <t>5522/2021</t>
  </si>
  <si>
    <t>CONTRATAÇÃO DE SERVIÇO DE APOIO PARA ÁREA ADMINISTRATIVA</t>
  </si>
  <si>
    <t>JOM 1330</t>
  </si>
  <si>
    <t>10881/2020</t>
  </si>
  <si>
    <t>CONTRATAÇÃO DE EMPRESA PARA EXECUÇÃO DE SERVIÇOS DE INSTALAÇÃO, BSUBSTITUIÇÃO E MANUTENÇÃO CORRETIVA, ATRAVÉS DE MÃO DE OBRA ESPECIALIZADA E FORNECIMENTO DE MATERIAIS ELÉTRICOS DE ILUMINAÇÃO</t>
  </si>
  <si>
    <t>LBL COMÉRCIO DE PRODUTOS ELÉTRICOS, ELETRÔNICOS E MAQUINÁRIOS LTDA</t>
  </si>
  <si>
    <t>257147/2022</t>
  </si>
  <si>
    <t>AQUISIÇÃO DE MOBILIÁRIO</t>
  </si>
  <si>
    <t>MTC COMÉRCIO DE MOBILIÁRIO CORPORATIVO EIRELI</t>
  </si>
  <si>
    <t>12874/2021</t>
  </si>
  <si>
    <t>CONTRATAÇÃO DE EMPRESA PARA CONSTRUÇÃO DOS ANEXOS (VESTIÁRIOS E DEPÓSITO DE RESÍDUOS) E PARTE CIVIL DA ETE DO CAMPUS DE EDUCAÇÃO PÚBLICA TRANSFORMADORA - CEPT</t>
  </si>
  <si>
    <t>PIRES MATOS – CONSTRUÇÕES LT</t>
  </si>
  <si>
    <t>JOM 1331</t>
  </si>
  <si>
    <t>CELEBRAÇÃO DE PARCERIA COM ORGANIZAÇÃO DA SOCIEDADE CIVIL - O.S.C. PARA A EXECUÇÃO DO SERVIÇO DE ACOLHIMENTO INSTITUCIONAL PARA CRIANÇAS E ADOLESCENTES NA FAIXA
ETÁRIA DE 0 A 18 ANOS INCOMPLETOS, EM 2 (DUAS) UNIDADES DA REDE MUNICIPAL DE PROTEÇÃO ASSISTENCIAL</t>
  </si>
  <si>
    <t>CENTRO DE APOIO AO DEFICIENTE VISUAL DE SÃO GONÇALO</t>
  </si>
  <si>
    <t>JOM 1332</t>
  </si>
  <si>
    <t>10419/2021</t>
  </si>
  <si>
    <t>EXECUÇÃO DO “PROJETO MARICÁ CIDADE OLÍMPICA” NO MUNICÍPIO DE MARICÁ/RJ, DURANTE O PRAZO DE 36 (TRINTA E SEIS) MESES</t>
  </si>
  <si>
    <t>INSTITUTO CARIOCA DE ATIVIDADES – ICA</t>
  </si>
  <si>
    <t>11636/2021</t>
  </si>
  <si>
    <t>12058/2021</t>
  </si>
  <si>
    <t>EXECUÇÃO DO “PROJETO MARICÁ ESPORTE PRESENTE” NO MUNICÍPIO DE MARICÁ/RJ</t>
  </si>
  <si>
    <t>CENTRO DE PESQUISAS DE AÇÕES SOCIAIS E CULTURAIS – CON-TATO</t>
  </si>
  <si>
    <t>13590/2021</t>
  </si>
  <si>
    <t>REGISTRO DE PREÇOS PARA O FORNECIMENTO DE MADEIRA,
CORDA NÁUTICA E INSUMOS – ITENS 04, 06, 08 E 09</t>
  </si>
  <si>
    <t>REGISTRO DE PREÇOS PARA O FORNECIMENTO DE MADEIRA,
CORDA NÁUTICA E INSUMOS – ITEM 03</t>
  </si>
  <si>
    <t>L.N. CARVALHO COMÉRCIO E SERVIÇOS LTDA-ME</t>
  </si>
  <si>
    <t>REGISTRO DE PREÇOS PARA O FORNECIMENTO DE MADEIRA,
CORDA NÁUTICA E INSUMOS – ITENS 01, 05 E 07,</t>
  </si>
  <si>
    <t>REGISTRO DE PREÇOS PARA O FORNECIMENTO DE MADEIRA,
CORDA NÁUTICA E INSUMOS – ITEM 02</t>
  </si>
  <si>
    <t>2140/2022</t>
  </si>
  <si>
    <t>LAN COMÉRCIO E SERVIÇOS EIRELI</t>
  </si>
  <si>
    <t>CONTRATAÇÃO DE EMPRESA ESPECIALIZADA EM SERVIÇO DE TELECOMUNICAÇÕES PARA A IMPLEMENTAÇÃO, OPERAÇÃO E MANUTENÇÃO DE LINK DE ACESSO, SÍNCRONO, DEDICADO À INTERNET, PARA SUPORTE AO DEPARTAMENTO DE INFORMÁTICA</t>
  </si>
  <si>
    <t>JOM 1333</t>
  </si>
  <si>
    <t>12254/2021</t>
  </si>
  <si>
    <t>ELABORAÇÃO DO PROGRAMA DE DRENAGEM E
MANEJO DE ÁGUAS PLUVIAIS DO MUNICÍPIO DE MARICÁ</t>
  </si>
  <si>
    <t>LAZARUS CONSULTORIA, GERENCIAMENTO E ENGENHARIA LTDA</t>
  </si>
  <si>
    <t>11787/2021</t>
  </si>
  <si>
    <t>EXECUÇÃO DE OBRAS DE URBANIZAÇÃO DE
DIVERSOS LOGRADOUROS DE ITAOCAIA VALLEY – BACIA 1,</t>
  </si>
  <si>
    <t>CONSÓRCIO ECONORTE CMSA – ITAOCAIA VALLEY – BACIA 1</t>
  </si>
  <si>
    <t>5203/2021</t>
  </si>
  <si>
    <t>PROCEDIMENTO CONCORRÊNCIA MAIOR OFERTA</t>
  </si>
  <si>
    <t>OFFSHORE LINKSAT LTDA</t>
  </si>
  <si>
    <t>JOM 1334</t>
  </si>
  <si>
    <t>1209/2022</t>
  </si>
  <si>
    <t>INSTITUTO SINGULAR IDEIAS INOVADORAS (ISII),</t>
  </si>
  <si>
    <t>IMPLANTAÇÃO E GESTÃO DE INCUBADORA DE INOVAÇÃO SOCIAL EM ECONOMIA SOLIDÁRIA “MUMBUCA FUTURO”</t>
  </si>
  <si>
    <t>CONCESSÃO DE DIREITO REAL DE USO DE IMÓVEL DO MUNICÍPIO
DE MARICÁ, SOB GESTÃO DA CODEMAR, À INICIATIVA PRIVADA PARA INSTALAÇÃO DE EMPREENDIMENTO
VOLTADO À PRESTAÇÃO DE SERVIÇOS DE TELECOMUNICAÇÕES, DATA CENTER E CALL CENTER NA CIDADE DE MARICÁ</t>
  </si>
  <si>
    <t>JOM 1335</t>
  </si>
  <si>
    <t>1092/2022</t>
  </si>
  <si>
    <t>REGISTRO DE PREÇOS PARA O FORNECIMENTO
DE CONCRETO USINADO</t>
  </si>
  <si>
    <t>SOMA CONSTRUÇÃO E SERVIÇOS
LTDA</t>
  </si>
  <si>
    <t>14022/2021</t>
  </si>
  <si>
    <t>GOVERNO</t>
  </si>
  <si>
    <t>CONTRATAÇÃO DE EMPRESA PARA EXECUÇÃO DE SERVIÇOS COMUNS E CONTINUADOS DE MANUTENÇÃO PREVENTIVA E CORRETIVA DE BENS E IMÓVEIS, EQUIPAMENTOS, COMPONENTES AUXILIARES, ADEQUAÇÕES, ENVOLVENDO TODAS AS UNIDADES PREDIAIS ADMINISTRATIVAS, INCLUSIVE OS SERVIÇOS DE MANUTENÇÃO CORRETIVA, PREVENTIVA E SERVIÇO DE MANUTENÇÃO DE SISTEMA DE REFRIGERAÇÃO (AR CONDICIONADO), SOB RESPONSABILIDADE JURÍDICA DA PREFEITURA MUNICIPAL DE MARICÁ, ATRAVÉS DA SECRETARIA MUNICIPAL DE GOVERNO COM FORNECIMENTO DE MATERIAIS E MÃO DE OBRA ESPECIALIZADA COM SUPERVISÃO TÉCNICA DE ENGENHARIA</t>
  </si>
  <si>
    <t>JOM 1336</t>
  </si>
  <si>
    <t>11832/2021</t>
  </si>
  <si>
    <t>INOVA INFRAESTRUTURA LTDA</t>
  </si>
  <si>
    <t>CONTRATAÇÃO DE EMPRESA ESPECIALIZADA NA LOCAÇÃO DE GRUPOS GERADORES COM QUADRO DE TRANSMISSÃO AUTOMÁTICO DIGITAL, INCLUINDO MANUTENÇÃO PREVENTIVA E CORRETIVA COM TROCA DE PEÇAS, INSTALAÇÃO E COMBUSTÍVEL, PARA ATENDER A DEMANDA DA PREFEITURA DE MARICÁ- LOTE 1</t>
  </si>
  <si>
    <t>CONTRATAÇÃO DE EMPRESA ESPECIALIZADA NA LOCAÇÃO DE GRUPOS GERADORES COM QUADRO DE TRANSMISSÃO AUTOMÁTICO DIGITAL, INCLUINDO MANUTENÇÃO PREVENTIVA E CORRETIVA COM TROCA DE PEÇAS, INSTALAÇÃO E COMBUSTÍVEL, PARA ATENDER A DEMANDA DA PREFEITURA DE MARICÁ- LOTE 2</t>
  </si>
  <si>
    <t>CONTRATAÇÃO DE EMPRESA ESPECIALIZADA NA LOCAÇÃO DE GRUPOS GERADORES COM QUADRO DE TRANSMISSÃO AUTOMÁTICO DIGITAL, INCLUINDO MANUTENÇÃO PREVENTIVA E CORRETIVA COM TROCA DE PEÇAS, INSTALAÇÃO E COMBUSTÍVEL, PARA ATENDER A DEMANDA DA PREFEITURA DE MARICÁ- LOTE 4</t>
  </si>
  <si>
    <t>LUMINUS ELETRICIDADE GERADORES
E SERVIÇOS EIRELI</t>
  </si>
  <si>
    <t>CONTRATAÇÃO DE EMPRESA ESPECIALIZADA NA LOCAÇÃO DE GRUPOS GERADORES COM QUADRO DE TRANSMISSÃO AUTOMÁTICO DIGITAL, INCLUINDO MANUTENÇÃO PREVENTIVA E CORRETIVA COM TROCA DE PEÇAS, INSTALAÇÃO E COMBUSTÍVEL, PARA ATENDER A DEMANDA DA PREFEITURA DE MARICÁ- LOTE 3</t>
  </si>
  <si>
    <t>2642/2022</t>
  </si>
  <si>
    <t>REGISTRO DE PREÇOS PARA O FORNECIMENTO DE TUBOS DE
CONCRETO ARMADO – ITEM 01</t>
  </si>
  <si>
    <t>URIB COMÉRCIO E SERVIÇOS DE CONSTRUÇÃO E MANUTENÇÃO LTDA</t>
  </si>
  <si>
    <t>REGISTRO DE PREÇOS PARA O FORNECIMENTO DE TUBOS DE
CONCRETO ARMADO – ITENS 02 E 03</t>
  </si>
  <si>
    <t>11324/2021</t>
  </si>
  <si>
    <t>EXECUÇÃO DE SERVIÇOS DE ESTIMULAÇÃO, ORIENTAÇÃO E REINSERÇÃO SOCIAL À MUNÍCIPES COM DEFICIÊNCIA MÚLTIPLA E INTELECTUAL MODERADA OU GRAVE E/OU EM SITUAÇÃO DE VULNERABILIDADE E RISCO, ATRAVÉS DE ATIVIDADES QUE ENVOLVAM ALTERNATIVAS DE INCLUSÃO, REINTEGRAÇÃO AO PROCESSO DE APRENDIZAGEM, QUALIFICAÇÃO PROFISSIONAL E DESENVOLVIMENTO HUMANO</t>
  </si>
  <si>
    <t>JOM 1337</t>
  </si>
  <si>
    <t>13160/2021</t>
  </si>
  <si>
    <t>PROCEDIMENTO LICITATÓRIO FECHADO PRESENCIAL</t>
  </si>
  <si>
    <t>REDE DE DIÁLOGO SS</t>
  </si>
  <si>
    <t>CONTRATAÇÃO DE EMPRESA ESPECIALIZADA NA PRESTAÇÃO DE SERVIÇOS AUXILIARES, ACESSÓRIOS E INSTRUMENTAIS ÀS ATIVIDADES DE ASSESSORIA DE IMPRENSA, PLANEJAMENTO DE COMUNICAÇÃO, RELAÇÕES PÚBLICAS E COMUNICAÇÃO DIGITAL E PESQUISA DE OPINIÃO PÚBLICA, ENVOLVENDO OS SERVIÇOS DE CLIPPING, AUDITORIA DE IMAGEM, MEDIA TRAINING, FOTOGRAFIA, ATENDIMENTO À IMPRENSA, PRODUÇÃO DE CONTEÚDO ESCRITO E AUDIOVISUAL, AÇÕES DE RELACIONAMENTO EM AMBIENTES DIGITAIS, PLANEJAMENTO E REALIZAÇÃO DE ENTREVISTAS COLETIVAS, PARA SUPRIR AS NECESSIDADES DA COMPANHIA DE DESENVOLVIMENTO DE MARICÁ S.A., DORAVANTE DENOMINADA CODEMAR- LOTE 01</t>
  </si>
  <si>
    <t>CONTRATAÇÃO DE EMPRESA ESPECIALIZADA NA PRESTAÇÃO DE SERVIÇOS AUXILIARES, ACESSÓRIOS E INSTRUMENTAIS ÀS ATIVIDADES DE ASSESSORIA DE IMPRENSA, PLANEJAMENTO DE COMUNICAÇÃO, RELAÇÕES PÚBLICAS E COMUNICAÇÃO DIGITAL E PESQUISA DE OPINIÃO PÚBLICA, ENVOLVENDO OS SERVIÇOS DE CLIPPING, AUDITORIA DE IMAGEM, MEDIA TRAINING, FOTOGRAFIA, ATENDIMENTO À IMPRENSA, PRODUÇÃO DE CONTEÚDO ESCRITO E AUDIOVISUAL, AÇÕES DE RELACIONAMENTO EM AMBIENTES DIGITAIS, PLANEJAMENTO E REALIZAÇÃO DE ENTREVISTAS COLETIVAS, PARA SUPRIR AS NECESSIDADES DA COMPANHIA DE DESENVOLVIMENTO DE MARICÁ S.A., DORAVANTE DENOMINADA CODEMAR- LOTE 2</t>
  </si>
  <si>
    <t>MOVEMENTES COMUNICAÇÃO LTDA</t>
  </si>
  <si>
    <t>CONTRATAÇÃO DE EMPRESA ESPECIALIZADA NA PRESTAÇÃO DE SERVIÇOS AUXILIARES, ACESSÓRIOS E INSTRUMENTAIS ÀS ATIVIDADES DE ASSESSORIA DE IMPRENSA, PLANEJAMENTO DE COMUNICAÇÃO, RELAÇÕES PÚBLICAS E COMUNICAÇÃO DIGITAL E PESQUISA DE OPINIÃO PÚBLICA, ENVOLVENDO OS SERVIÇOS DE CLIPPING, AUDITORIA DE IMAGEM, MEDIA TRAINING, FOTOGRAFIA, ATENDIMENTO À IMPRENSA, PRODUÇÃO DE CONTEÚDO ESCRITO E AUDIOVISUAL, AÇÕES DE RELACIONAMENTO EM AMBIENTES DIGITAIS, PLANEJAMENTO E REALIZAÇÃO DE ENTREVISTAS COLETIVAS, PARA SUPRIR AS NECESSIDADES DA COMPANHIA DE DESENVOLVIMENTO DE MARICÁ S.A., DORAVANTE DENOMINADA CODEMAR- LOTE 3</t>
  </si>
  <si>
    <t>IPRI – INSTITUTO DE PESQUISA DE REPUTAÇÃO E IMAGEM LTDA</t>
  </si>
  <si>
    <t>2087/2022</t>
  </si>
  <si>
    <t>TOMADA DE PREÇOS</t>
  </si>
  <si>
    <t>CONSTRUÇÃO DE PONTE SOBRE O RIO LUDGERO,
NA ESTRADA DO CAXITO, BAIRRO CAXITO – 1º DISTRITO DO
MUNICÍPIO DE MARICÁ</t>
  </si>
  <si>
    <t>MOPREM CONSTRUTORA LTDA EPP</t>
  </si>
  <si>
    <t>9570/2020</t>
  </si>
  <si>
    <t>AQUISIÇÃO DE MATERIAL DE MULTIMÍDIA, ADJUDICANDO OS ITENS 2, 6, 11, 37, 47 E 48</t>
  </si>
  <si>
    <t>AQUISIÇÃO DE MATERIAL DE MULTIMÍDIA, ADJUDICANDO OS ITENS 1, 3, 4, 5, 7, 8, 9, 10, 12, 13, 14, 15, 16, 17, 18, 19, 20, 21, 22, 23, 24, 25, 26, 27, 28, 29, 30, 31, 33, 34, 35, 36, 38, 39, 40, 41, 42, 43, 44, 46, 49, 50, 51, 52, 53, 54, 55, 56, 57, 58, 59, 60, 61, 62, 63, 64, 65, 66, 67, 68, 69 E 70</t>
  </si>
  <si>
    <t>CONFIANTE ANDRADE COMERCIO E SERVIÇOS</t>
  </si>
  <si>
    <t>JOM 1338</t>
  </si>
  <si>
    <t>MIDOC SINALIZAÇÃO E GESTÃO DE ACERVOS EIRELLI</t>
  </si>
  <si>
    <t>AQUISIÇÃO DE PLACAS DE SINALIZAÇÃO, INSUMOS
PARA FIXAÇÃO, PARA ADEQUAÇÃO NORMATIVA E PROMOÇÃO DA SEGURANÇA OPERACIONAL NO AEROPORTO DE MARICÁ – SBMI</t>
  </si>
  <si>
    <t>13582/2021</t>
  </si>
  <si>
    <t>REGISTRO DE PREÇOS PARA O FORNECIMENTO DE LOUÇAS
E METAIS PARA CONSTRUÇÃO DE EDIFICAÇÕES DIVERSAS
– ITENS 11, 12, 13, 14 15, 16 E 18</t>
  </si>
  <si>
    <t>A.R. SILVA COMÉRCIO E SERVIÇOS LTDA</t>
  </si>
  <si>
    <t>REGISTRO DE PREÇOS PARA O FORNECIMENTO DE LOUÇAS
E METAIS PARA CONSTRUÇÃO DE EDIFICAÇÕES DIVERSAS
– ITENS 01, 02, 07, 17, 20 E 21</t>
  </si>
  <si>
    <t>REGISTRO DE PREÇOS PARA O FORNECIMENTO DE LOUÇAS
E METAIS PARA CONSTRUÇÃO DE EDIFICAÇÕES DIVERSAS
– ITENS 03, 04, 05, 06, 10, 19 E 22</t>
  </si>
  <si>
    <t>17816/2019</t>
  </si>
  <si>
    <t>AQUISIÇÃO DE MATERIAL PERMANENTE, APARELHOS ELETRODOMÉSTICOS E EQUIPAMENTOS ELETRÔNICOS</t>
  </si>
  <si>
    <t>JOM 1339</t>
  </si>
  <si>
    <t>1294/2022</t>
  </si>
  <si>
    <t>REGISTRO DE PREÇOS PARA O
FORNECIMENTO DE MATERIAIS DE PEDREIRA - ITENS 01, 02 E 03</t>
  </si>
  <si>
    <t>DESTAQ COMÉRCIO E SERVIÇOS LTDA</t>
  </si>
  <si>
    <t>13722/2021</t>
  </si>
  <si>
    <t>AQUISIÇÃO DE UNIFORME E CALÇADO ESCOLAR- LOTE I</t>
  </si>
  <si>
    <t>ELISIL UNIFORMES EIRELI</t>
  </si>
  <si>
    <t>JOM 1341</t>
  </si>
  <si>
    <t>JOM 1342</t>
  </si>
  <si>
    <t>1051/2022</t>
  </si>
  <si>
    <t>CASA DA CULTURA - CENTRO DE FORMAÇÃO
ARTÍSTICA E CULTURAL DA BAIXADA FLUMINENSE</t>
  </si>
  <si>
    <t>R$ 84.464.628,15.</t>
  </si>
  <si>
    <t>JOM 1344</t>
  </si>
  <si>
    <t>REALIZAÇÃO DE ATIVIDADES DE CUNHO SOCIAL, TÉCNICO E ADMINISTRATIVO PARA FINS D PROMOÇÃO, INSERÇÃO, INTEGRAÇÃO E SOCIALIZAÇÃO, NO ÂMBITO DA SECRETARIA DE PARTICIPAÇÃO POPULAR, DIREITOS HUMANOS E MULHER</t>
  </si>
  <si>
    <t>844/2021</t>
  </si>
  <si>
    <t>ZHC PHARMA LTDA</t>
  </si>
  <si>
    <t>EMPROMED MATERIAL HOSPITALAR LTDA</t>
  </si>
  <si>
    <t>AQUISIÇÃO DE MATERIAIS DE OSTOMIA- ITENS 3, 4, 5, 6, 7, 9, 12, 15, 16, 23, 24, 25, 26, 27, 29, 30, 31, 32,
33, 34, 35 e 37</t>
  </si>
  <si>
    <t>AQUISIÇÃO DE MATERIAIS DE OSTOMIA-ITENS 1, 2 10, 11, 13, 14, 17, 21, 36, 38 E 39,</t>
  </si>
  <si>
    <t>FIRST LINE COMÉRCIO DE MATERIAL HOSPITALAR</t>
  </si>
  <si>
    <t>AQUISIÇÃO DE MATERIAIS DE OSTOMIA- ITENS 8, 18, 19, 22, 28 E 40</t>
  </si>
  <si>
    <t>697/2022</t>
  </si>
  <si>
    <t>AQUISIÇÃO DE IMPRESSORA DE CREDENCIAIS PVC, FITA DE IMPRESSÃO
MONOCROMÁTICA E COLORIDA, CARTÕES BRANCOS PVC CR-80, FURADOR OVÓIDE PARA CRACHÁ AJUSTÁVEL COM MARGEADOR- LOTE 1</t>
  </si>
  <si>
    <t>AQUISIÇÃO DE IMPRESSORA DE CREDENCIAIS PVC, FITA DE IMPRESSÃO
MONOCROMÁTICA E COLORIDA, CARTÕES BRANCOS PVC CR-80, FURADOR OVÓIDE PARA CRACHÁ AJUSTÁVEL COM MARGEADOR- LOTE 2</t>
  </si>
  <si>
    <t>SC BRASIL GROUP SOLUCOES TECNOLOGICAS
LTDA</t>
  </si>
  <si>
    <t>JOM 1346</t>
  </si>
  <si>
    <t>637/2022</t>
  </si>
  <si>
    <t>REGISTRO DE PREÇOS PARA A AQUISIÇÃO DE MATERIAIS DIVERSOS
– ITENS 01, 02, 03, 04, 05, 06, 07, 08, 09, 10, 11, 12, 13,
15, 16, 17, 18, 19, 20, 21, 22, 23, 24, 25, 26, 27, 28, 29, 30, 31, 32,
33, 34, 35, 36, 37, 38, 39, 40, 41, 42, 43, 44, 47, 48, 49, 50, 51, 52, 53
E 54</t>
  </si>
  <si>
    <t>J JANSSEN CONSTRUÇÃO CIVIL LTDA</t>
  </si>
  <si>
    <t>REGISTRO DE PREÇOS PARA A AQUISIÇÃO DE MATERIAIS DIVERSOS
– ITENS 14, 45 E 46</t>
  </si>
  <si>
    <t>RIBEIRO ATACADISTA CA LTDA</t>
  </si>
  <si>
    <r>
      <t xml:space="preserve">(VALOR UNITÁRIO) </t>
    </r>
    <r>
      <rPr>
        <sz val="9"/>
        <color theme="1"/>
        <rFont val="Arial"/>
        <family val="2"/>
      </rPr>
      <t>R$ 100,84</t>
    </r>
  </si>
  <si>
    <r>
      <t xml:space="preserve">(VALOR UNITÁRIO) </t>
    </r>
    <r>
      <rPr>
        <sz val="9"/>
        <color theme="1"/>
        <rFont val="Arial"/>
        <family val="2"/>
      </rPr>
      <t>R$ 182,89</t>
    </r>
  </si>
  <si>
    <r>
      <t>(VALOR UNITÁRIO) R</t>
    </r>
    <r>
      <rPr>
        <u val="singleAccounting"/>
        <sz val="11"/>
        <color theme="1"/>
        <rFont val="Calibri"/>
        <family val="2"/>
        <scheme val="minor"/>
      </rPr>
      <t xml:space="preserve">$ </t>
    </r>
    <r>
      <rPr>
        <sz val="11"/>
        <color theme="1"/>
        <rFont val="Calibri"/>
        <family val="2"/>
        <scheme val="minor"/>
      </rPr>
      <t>4000,00</t>
    </r>
  </si>
  <si>
    <r>
      <t>I</t>
    </r>
    <r>
      <rPr>
        <sz val="11"/>
        <color theme="1"/>
        <rFont val="Calibri"/>
        <family val="2"/>
        <scheme val="minor"/>
      </rPr>
      <t>NSTITUTO DE PSICOLOGIA CLÍNICA EDUCACIONAL E PROFISSIONAL - IPCEP</t>
    </r>
  </si>
  <si>
    <t>12878/2021</t>
  </si>
  <si>
    <t>CONTRATAÇÃO DE EMPRESA ESPECIALIZADA
NA PRESTAÇÃO DE SERVIÇOS DE ELABORAÇÃO DE PROJETO
BÁSICO E ORÇAMENTO PARA IMPLANTAÇÃO DO SISTEMA DE
ESGOTAMENTO SANITÁRIO DE PARTE DAS BACIAS 1 E 2 (RECANTO
E VIGÁRIO), NO BAIRRO DE ITAIPUAÇU - 4° DISTRITO
DE MARICÁ</t>
  </si>
  <si>
    <t>R E L MONNERAT SERVIÇOS E CONSTRUÇÕES</t>
  </si>
  <si>
    <t>JOM 1347</t>
  </si>
  <si>
    <t>13034/2021</t>
  </si>
  <si>
    <t>MORK SOLAR – PRODUTOS E SERVIÇOS ELETRICOS LTDA</t>
  </si>
  <si>
    <t>AQUISIÇÃO DE MATERIAIS DE ELÉTRICA PARA ATENDER AS DEMANDAS DA SANEMAR- ITENS 19, 48, 84, 86, E 93</t>
  </si>
  <si>
    <t>QUALITY LUX COMERCIO E INDUSTRIA DE MATERIAIS ELETRICOS E ILUMINAÇÃO LTDA</t>
  </si>
  <si>
    <t>AQUISIÇÃO DE MATERIAIS DE ELÉTRICA PARA ATENDER AS DEMANDAS DA SANEMAR- ITENS 22, 23, 27, 43 44, 45, 47, 64, 100, 104 E 109</t>
  </si>
  <si>
    <t>VRM COMERCIO E SERVIÇOS LTDA</t>
  </si>
  <si>
    <t>AQUISIÇÃO DE MATERIAIS DE ELÉTRICA PARA ATENDER AS DEMANDAS DA SANEMAR- ITENS 55, 56, 57, 58, 59, 60, 61, 67, 87, 94, 99, 101,
102, 106, 112 E 113</t>
  </si>
  <si>
    <t>EBS COMERCIO, SERVIÇOS E REPRESENTAÇÕES
LTDA</t>
  </si>
  <si>
    <t>AQUISIÇÃO DE MATERIAIS DE ELÉTRICA PARA ATENDER AS DEMANDAS DA SANEMAR- ITENS 28, 29, 30, 31, 32 E 33</t>
  </si>
  <si>
    <t>YBR COMERCIO E SERVIÇOS ELETRICOS EIRELI</t>
  </si>
  <si>
    <t>AQUISIÇÃO DE MATERIAIS DE ELÉTRICA PARA ATENDER AS DEMANDAS DA SANEMAR- ITENS 01, 02, 03, 04, 05, 06, 07, 08, 09, 10, 11, 13, 20, 21, 41, 63, 65, 66, 68, 69, 70, 71, 75, 76, 77, 78, 79, 80, 82, 83, 85, 90, 91, 92,
108 E 111</t>
  </si>
  <si>
    <t>R$ 1.110,832,40</t>
  </si>
  <si>
    <t>DIRECTY CONSTRUTORA EIRELI</t>
  </si>
  <si>
    <t>AQUISIÇÃO DE MATERIAIS DE ELÉTRICA PARA ATENDER AS DEMANDAS DA SANEMAR- ITENS 14, 15, 16, 17, 18, 37, 38, 39, E 40,</t>
  </si>
  <si>
    <t>CONTRATAÇÃO DE EMPRESA PARA ELABORAÇÃO DO ESTUDO DE CONCEPÇÃO DO SISTEMA SANITÁRIO DO MUNICIPIO DE MARICÁ</t>
  </si>
  <si>
    <t>COORDENA COORDENAÇÃO
DE PROJETOS E SOLUÇÕES AMBIENTAIS</t>
  </si>
  <si>
    <t>11891/2021</t>
  </si>
  <si>
    <t>762/2022</t>
  </si>
  <si>
    <t>CONTRATAÇÃO DE EMPRESA
ESPECIAIZADA NO ABASTECIMENTO/FORNECIMENTO DE ÁGUA
POTÁVEL ATRAVÉS DE CAMINHÃO PIPA D’ÁGUA, COM CAPACIDADE
MÍNIMA DE 8.000 (OITO MIL) LITROS</t>
  </si>
  <si>
    <t>PRAVADELLI COMERCIO DE MOVEIS E MADEIRA LTDA</t>
  </si>
  <si>
    <t>4114/2021</t>
  </si>
  <si>
    <t>PROCEDIMENTO LICITATÓRIO</t>
  </si>
  <si>
    <t>ALLONDA AMBIENTAL ENGENHARIA LTDA</t>
  </si>
  <si>
    <t>CONTRATAÇÃO DE EMPRESA ESPECIALIZADA PARA EXECUÇÃO DE
PROJETOS E DE OBRAS PARA IMPLANTAÇÃO DO SISTEMA DE
ESGOTAMENTO SANITÁRIO DE PONTA NEGRA E PARTE DE
CORDEIRINHO – 2° DISTRITO DE MARICÁ</t>
  </si>
  <si>
    <t>4806/2021</t>
  </si>
  <si>
    <t>CONTRATAÇÃO DE EMPRESA ESPECIALIZADA NA CONSERVAÇÃO, LIMPEZA E ASSEIO, COM FORNECIMENTO DE INSUMO/EQUIPAMENTO E UNIFORMES</t>
  </si>
  <si>
    <t>GAIA SERVICE TECH TECNOLOGIA E SERVIÇOS
LTDA</t>
  </si>
  <si>
    <t>JOM 1348</t>
  </si>
  <si>
    <t>6649/2022</t>
  </si>
  <si>
    <t>REALIZAÇÃO DA “MARICÁ SURF PRO/AM ”.</t>
  </si>
  <si>
    <t>FEDERAÇÃO DE SURF DO ESTADO DO RIO DE JANEIRO</t>
  </si>
  <si>
    <t>JOM 1349</t>
  </si>
  <si>
    <t>ONDE SE LÊ: “PROCESSO ADMINISTRATIVO Nº4196/2021 –
PREGÃO PRESENCIAL Nº51/2021 – SRP.”
LEIA-SE: “PROCESSO ADMINISTRATIVO Nº4196/2021 – PREGÃO
PRESENCIAL Nº55/2021 - SRP.”</t>
  </si>
  <si>
    <t>6526/2022</t>
  </si>
  <si>
    <t>L.M. BRASIL SILVA</t>
  </si>
  <si>
    <t>JOM 1350</t>
  </si>
  <si>
    <t>CONTRATAÇÃO EMPRESA ESPECIALIZADA NA PRESTAÇÃO DE SERVIÇO CONTÍNUO DE VEICULAÇÃO, EM JORNAL DE GRANDE CIRCULAÇÃO, DE AVISOS DE LICITAÇÕES, ERRATAS E EDITAIS, RESULTADO DE IMPUGNAÇÕES E DE RECURSOS E OUTROS ATOS OFICIAIS DE INTEOFICIAIS DE INTERESSE DA ADMINISTRAÇÃO NO FOMRATO STANDARD</t>
  </si>
  <si>
    <t>12544/2021</t>
  </si>
  <si>
    <t>EXECUÇÃO DE OBRAS DE URBANIZAÇÃO DE
DIVERSOS LOGRADOUROS DE ITAOCAIA VALLEY – BACIA 2</t>
  </si>
  <si>
    <t>CONSTRUTORA ZADAR LTDA</t>
  </si>
  <si>
    <t>3151/2022</t>
  </si>
  <si>
    <t>PRESTAÇÃO DE SERVIÇO DE LOCAÇÃO
DE VEÍCULOS, SEM MOTORISTA E SEM COMBUSTÍVEL</t>
  </si>
  <si>
    <t>J.VITAL SERVICE LTDA</t>
  </si>
  <si>
    <t>UNIDAS VEÍCULOS ESPECIAIS S.A,</t>
  </si>
  <si>
    <t>JOM 1351</t>
  </si>
  <si>
    <t>6079/2022</t>
  </si>
  <si>
    <t>RL2 ENGENHARIA LTDA,</t>
  </si>
  <si>
    <t>CONTRATAÇÃO DE EMPRESA ESPECIALIZADA PARA AQUISIÇÃO E INSTALAÇÃO DE KIT’S DE SISTEMA DE FOSSA SÉPTICA, FILTRO ANAERÓBIO E SUMIDOURO</t>
  </si>
  <si>
    <t>10084/2022</t>
  </si>
  <si>
    <t>4404/2022</t>
  </si>
  <si>
    <t>CONSTRUÇÃO DE PONTE SOBRE O RIO
LUDGERO, SITUADA NA ESTRADA DO RIO FUNDO – CAXITO</t>
  </si>
  <si>
    <t>MOPREM
CONSTRUTORA LTDA</t>
  </si>
  <si>
    <t>1507/2022</t>
  </si>
  <si>
    <t>CONSTRUÇÃO DE PASSARELA SOBRE A RJ
106, ALTURA DO KM 25 - PARQUE NANCI, MARICÁ - RJ</t>
  </si>
  <si>
    <t>MOPREM CONSTRUTORA
LTDA</t>
  </si>
  <si>
    <t>JOM 1352</t>
  </si>
  <si>
    <t>LOCAÇÃO DE VEÍCULOS, SEM MOTORISTA E SEM COMBUSTÍVEL- ITEM 8</t>
  </si>
  <si>
    <t>FLEXY LOCADORA</t>
  </si>
  <si>
    <t>LOCAÇÃO DE VEÍCULOS, SEM MOTORISTA E SEM COMBUSTÍVEL- ITEM 7</t>
  </si>
  <si>
    <t>JOM 1353</t>
  </si>
  <si>
    <t>LOCALIZA VEICULOS ESPECIAIS S.A.,</t>
  </si>
  <si>
    <t>LOCAÇÃO DE VEÍCULOS, SEM MOTORISTA E SEM COMBUSTÍVEL- ITENS 3 E 9</t>
  </si>
  <si>
    <t>292729/2022</t>
  </si>
  <si>
    <t>LIBEX SERVIÇOS E LOCAÇÕES LTDA</t>
  </si>
  <si>
    <t>14091/2021</t>
  </si>
  <si>
    <t>J. L. DIGITAL SERVIÇOS TECNOLOGICOS LTDA</t>
  </si>
  <si>
    <t>FORNECIMENTO DE MATERIAL DE EXPEDIENTE– RESMAS DE PAPEL A4- ITEM 01</t>
  </si>
  <si>
    <t>JOM 1354</t>
  </si>
  <si>
    <t>5258/2022</t>
  </si>
  <si>
    <t>FORNECIMENTO PARCELADO DE COMBUSTÍVEIS- ITEM 01</t>
  </si>
  <si>
    <t>JOM ESP 316</t>
  </si>
  <si>
    <t>12515/2021</t>
  </si>
  <si>
    <t>AQUISIÇÃO DE EQUIPAMENTOS PARA ATENDIMENTO ÀS UNIDADES DE ENSINO DA REDE MUNICIPAL DE MARICÁ</t>
  </si>
  <si>
    <t>LICICOM COMERCIO E SERVIÇOS LTDA</t>
  </si>
  <si>
    <t>DLW COMERCIAL DISTRIBUIDORA LTDA</t>
  </si>
  <si>
    <t>ARGOS LTDA</t>
  </si>
  <si>
    <t>EBS COMÉRCIO, SERVIÇOS E REPRESENTAÇÕES LTDA</t>
  </si>
  <si>
    <t>NOVA MESA DISTRIBUIDORA DE ALIMENTOS E UTILIDADES</t>
  </si>
  <si>
    <t>NOROESTE
COMÉRCIO, SERVIÇOS E REPRESENTAÇÕES</t>
  </si>
  <si>
    <t>BENEDES SOARES BATISTA - ME</t>
  </si>
  <si>
    <t>SERRAFLEX COMÉRCIO DE EQUIPAMENTOS E SERVIÇOS</t>
  </si>
  <si>
    <t>EGIDE – COMÉRCIO DE VESTUÁRIO E ELETRODOMÉSTICOS</t>
  </si>
  <si>
    <t>ALAG COMERCIAL RJ E SERVIÇOS EIRELI</t>
  </si>
  <si>
    <t>M.K.R.
COMÉRCIO DE EQUIPAMENTOS EIRELI</t>
  </si>
  <si>
    <t>AGNUS COMÉRCIO DE
MÁQUINAS E EQUIPAMENTOS EIRELI</t>
  </si>
  <si>
    <t>LUIZ TADEO DAMASCHI - EPP</t>
  </si>
  <si>
    <t>GLOBALOFERTAS COMÉRCIO DE ELETRODOMÉSTICOS LTDA</t>
  </si>
  <si>
    <t>NATIVA LAB PRODUTOS LABORATORIAIS EIRELI</t>
  </si>
  <si>
    <t>MILLENIUM IND. E COM. DE PRODUTOS METÁLICOS EIRELI</t>
  </si>
  <si>
    <t>13073/2021</t>
  </si>
  <si>
    <t>CONTRATAÇÃO DE EMPRESA ESPECIALIZADA NA PRESTAÇÃO DE SERVIÇOS DE MÃO DE OBRA, NAS ÁREAS CIVIL E DE ESGOTAMENTO SANITÁRIO PARA EXECUÇÃO DOS SERVIÇOS DE INSTALAÇÃO E AMPLIAÇÃO DAS REDES COLETORAS DE ESGOTO DO MUNICÍPIO DE MARICÁ</t>
  </si>
  <si>
    <t>GENERAL CONTRACTOR CONSTRUTORA LTDA</t>
  </si>
  <si>
    <t>CONTRATAÇÃO DE EMPRESA PARA CONFECÇÃO DE PLACAS DE IDENTIFICAÇÃO, PRISMA E DEMAIS OBJETOS DE IDENTIFICAÇÃO</t>
  </si>
  <si>
    <t>FERNANDO BARBOSA BRANDÃO -ME</t>
  </si>
  <si>
    <t>688/2022.</t>
  </si>
  <si>
    <t>JOM 1355</t>
  </si>
  <si>
    <t>6566/2021</t>
  </si>
  <si>
    <t>REGISTRO DE PREÇOS
PARA AQUISIÇÃO DE MATERIAIS PARA CONFECÇÃO DE CERCA PARA A FAZENDA IBIACI</t>
  </si>
  <si>
    <t>ARGOS LTDA,</t>
  </si>
  <si>
    <t>JOM 1356</t>
  </si>
  <si>
    <t>5064/2021</t>
  </si>
  <si>
    <t>REGISTRO DE PREÇOS PARA CONTRATAÇÃO DE EMPRESA ESPECIALIZADA NA AQUISIÇÃO DE MATERIAIS DE APICULTURA E EPI</t>
  </si>
  <si>
    <t>SEVEN COMÉRCIO E SERVIÇOS</t>
  </si>
  <si>
    <t>CMC DO BRASIL LTDA</t>
  </si>
  <si>
    <t>ATACADÃO DAS RAÇÕES LTDA</t>
  </si>
  <si>
    <t>842/2022</t>
  </si>
  <si>
    <t>REGISTRO DE PREÇOS PARA AQUISIÇÃO DE MATERIAIS HIDROSSANITÁRIOS PARA EDIFICAÇÕES DIVERSAS – ITENS 01,
02, 03, 05, 06, 08, 09, 10, 12, 13, 14, 15, 16, 17, 18, 21, 23, 28, 29, 30,
31, 32, 34, 36, 38, 39, 40, 41, 42, 43, 44, 45, 47, 49, 50, 51, 52, 53,
55, 56, 57, 58, 59, 60, 61, 63, 64, 65, 66, 67, 68, 69, 70, 71, 72, 74,
75, 76, 77, 78, 79, 82, 87, 89, 90, 92, 93, 98, 99, 100, 101, 102, 103,
104 E 106</t>
  </si>
  <si>
    <t>REGISTRO DE PREÇOS PARA AQUISIÇÃO DE MATERIAIS HIDROSSANITÁRIOS PARA EDIFICAÇÕES DIVERSAS – ITENS 04,
11, 24, 25, 33, 37, 46, 54, 62, 73, 80, 81, 83, 84, 85, 86, 88, 91 E 94</t>
  </si>
  <si>
    <t>559/2022</t>
  </si>
  <si>
    <t>WORK TEMPORY SERVIÇOS EMPRESARIAS LTDA</t>
  </si>
  <si>
    <t>JOM 1357</t>
  </si>
  <si>
    <t>CONTRATAÇÃO DE PESSOA JURÍDICA PARA PRESTAÇÃO DE SERVIÇOS DE MEDICINA E SEGURANÇA DO TRABALHO,</t>
  </si>
  <si>
    <t>535/2022</t>
  </si>
  <si>
    <t xml:space="preserve">FORNECIMENTO DE EQUIPAMENTOS DE PROTEÇÃO INDIVIDUAL (EPI), EQUIPAMENTOS DE PROTEÇÃO COLETIVO (EPC) E PLACAS DE SINALIZAÇÃO PARA ATENDER AS NORMAS REGULAMENTADORAS N° 06 E 18 DO MINISTÉRIO DO TRABALHO E PREVIDÊNCIA SOCIAL E AS NECESSIDADES DA COMPANHIA DE SANEAMENTO DE MARICÁ- ITENS 18 E 22
</t>
  </si>
  <si>
    <t>PROTEGGERE INDUSTRIA E COMERCIO E EPIS EIRELI</t>
  </si>
  <si>
    <t>AKIRA COMERCIAL LTDA</t>
  </si>
  <si>
    <t>FORNECIMENTO DE EQUIPAMENTOS DE PROTEÇÃO INDIVIDUAL (EPI), EQUIPAMENTOS DE PROTEÇÃO COLETIVO (EPC) E PLACAS DE SINALIZAÇÃO PARA ATENDER AS NORMAS REGULAMENTADORAS N° 06 E 18 DO MINISTÉRIO DO TRABALHO E PREVIDÊNCIA SOCIAL E AS NECESSIDADES DA COMPANHIA DE SANEAMENTO DE MARICÁ- ITENS 1, 2, 3, 4, 5, 6, 7, 8, 9, 10, 11, 12, 13, 15, 16, 21 E 23</t>
  </si>
  <si>
    <t>MIDOC SINALIZAÇÃO E GESTÃO DE ACERVOS EIRELI</t>
  </si>
  <si>
    <t>FORNECIMENTO DE EQUIPAMENTOS DE PROTEÇÃO INDIVIDUAL (EPI), EQUIPAMENTOS DE PROTEÇÃO COLETIVO (EPC) E PLACAS DE SINALIZAÇÃO PARA ATENDER AS NORMAS REGULAMENTADORAS N° 06 E 18 DO MINISTÉRIO DO TRABALHO E PREVIDÊNCIA SOCIAL E AS NECESSIDADES DA COMPANHIA DE SANEAMENTO DE MARICÁ- ITENS 24, 25, 26, 27, 28, 29 E 30</t>
  </si>
  <si>
    <t>7730/2018</t>
  </si>
  <si>
    <t>REMEDIAÇÃO AMBIENTAL DE ÁREA DEGRADADA, ONDE
OPEROU O ANTIGO VAZADOURO DE LIXO À CÉU ABERTO NA ESTRADA DO CAXITO</t>
  </si>
  <si>
    <t>QUEBEC CONSTRUÇÕES E TECNOLOGIA AMBIENTAL S/A LTDA</t>
  </si>
  <si>
    <t>JOM 1358</t>
  </si>
  <si>
    <t>12139/2021</t>
  </si>
  <si>
    <t>CONSTRUÇÃO DA SEDE DA SECRETARIA DE EDUCAÇÃO</t>
  </si>
  <si>
    <t>SIMBRA DISTRIBUIDORA CONSTRUÇÕES E REFORMAS LTDA</t>
  </si>
  <si>
    <t>1528/2022</t>
  </si>
  <si>
    <t>AQUISIÇÃO DE MOBILIÁRIO- ITENS 15 E 18</t>
  </si>
  <si>
    <t>FARIA RODRIGUES INDÚSTRIA DE MÓVEIS LTDA</t>
  </si>
  <si>
    <t>AQUISIÇÃO DE MOBILIÁRIO- ITENS 01, 02, 03, 04, 05, 06, 07,
08, 09, 10, 11, 12, 13, 16 E 17</t>
  </si>
  <si>
    <t>LLS COMÉRCIO E SERVIÇOS EM EQUIPAMENTOS
ELETRÔNICOS EIRELI ME</t>
  </si>
  <si>
    <t>AQUISIÇÃO DE MOBILIÁRIO- ITEM 19</t>
  </si>
  <si>
    <t>MIZA MÓVEIS LTDA</t>
  </si>
  <si>
    <t>AQUISIÇÃO DE MOBILIÁRIO- ITEM 14</t>
  </si>
  <si>
    <t>ERRATA DO PREGÃO ELETRÔNICO SRP</t>
  </si>
  <si>
    <t>ONDE SE LÊ:
“REDE SOL FUEL DISTRIBUIDORA S/A, CNPJ: 02.913.444/0001-43”
LEIA-SE:
“REDE SOL FUEL DISTRIBUIDORA S/A, CNPJ: 02.913.444/0016-20”</t>
  </si>
  <si>
    <t>JOM 1359</t>
  </si>
  <si>
    <t>4393/2022</t>
  </si>
  <si>
    <t xml:space="preserve">AQUISIÇÃO DE UNIFORMES E SEUS COMPLEMENTOS- ITEM 01 </t>
  </si>
  <si>
    <t>(VALOR UNITÁRIO) R$ 81,00</t>
  </si>
  <si>
    <t>AQUISIÇÃO DE UNIFORMES E SEUS COMPLEMENTOS- ITEM 02</t>
  </si>
  <si>
    <t>(VALOR UNITÁRIO) R$ 128,00</t>
  </si>
  <si>
    <t>AQUISIÇÃO DE UNIFORMES E SEUS COMPLEMENTOS- ITEM 04</t>
  </si>
  <si>
    <t>(VALOR UNITÁRIO) R$ 26,20</t>
  </si>
  <si>
    <t>AQUISIÇÃO DE UNIFORMES E SEUS COMPLEMENTOS- ITEM 05</t>
  </si>
  <si>
    <t>(VALOR UNITÁRIO) R$26,20</t>
  </si>
  <si>
    <t>AQUISIÇÃO DE UNIFORMES E SEUS COMPLEMENTOS- ITEM 06</t>
  </si>
  <si>
    <t>AQUISIÇÃO DE UNIFORMES E SEUS COMPLEMENTOS- ITEM 07</t>
  </si>
  <si>
    <t>(VALOR UNITÁRIO) R$25,50</t>
  </si>
  <si>
    <t>AQUISIÇÃO DE UNIFORMES E SEUS COMPLEMENTOS- ITEM 08</t>
  </si>
  <si>
    <t>AQUISIÇÃO DE UNIFORMES E SEUS COMPLEMENTOS- ITEM 09</t>
  </si>
  <si>
    <t>(VALOR UNITÁRIO) R$ 64,00</t>
  </si>
  <si>
    <t>AQUISIÇÃO DE UNIFORMES E SEUS COMPLEMENTOS- ITEM 10</t>
  </si>
  <si>
    <t>AQUISIÇÃO DE UNIFORMES E SEUS COMPLEMENTOS- ITEM 11</t>
  </si>
  <si>
    <t>(VALOR UNITÁRIO) R$ 59,00</t>
  </si>
  <si>
    <t>AQUISIÇÃO DE UNIFORMES E SEUS COMPLEMENTOS- ITEM 12</t>
  </si>
  <si>
    <t>AQUISIÇÃO DE UNIFORMES E SEUS COMPLEMENTOS- ITEM 13</t>
  </si>
  <si>
    <t>(VALOR UNITÁRIO) R$ 5,30</t>
  </si>
  <si>
    <t>AQUISIÇÃO DE UNIFORMES E SEUS COMPLEMENTOS- ITEM 15</t>
  </si>
  <si>
    <t>(VALOR UNITÁRIO) R$ 27,50</t>
  </si>
  <si>
    <t>AQUISIÇÃO DE UNIFORMES E SEUS COMPLEMENTOS- ITEM 16</t>
  </si>
  <si>
    <t>AQUISIÇÃO DE UNIFORMES E SEUS COMPLEMENTOS- ITEM 17</t>
  </si>
  <si>
    <t>MV DA C PROMOCOES – LTDA</t>
  </si>
  <si>
    <t>AQUISIÇÃO DE UNIFORMES E SEUS COMPLEMENTOS- ITEM 03</t>
  </si>
  <si>
    <t>(VALOR UNITÁRIO) R$ 111,30</t>
  </si>
  <si>
    <t>AQUISIÇÃO DE UNIFORMES E SEUS COMPLEMENTOS- ITEM 18</t>
  </si>
  <si>
    <t>(VALOR UNITÁRIO) R$ 93,00</t>
  </si>
  <si>
    <t>LUZA SERVICOS E COMERCIO EIRELI</t>
  </si>
  <si>
    <t>AQUISIÇÃO DE UNIFORMES E SEUS COMPLEMENTOS- ITEM 14</t>
  </si>
  <si>
    <t>(VALOR UNITÁRIO) R$ 65,34</t>
  </si>
  <si>
    <t>NARDELLI COMERCIO E SERVICOS EIRELI</t>
  </si>
  <si>
    <t>9557/2021</t>
  </si>
  <si>
    <t>TOP WORK EIRELI</t>
  </si>
  <si>
    <t>JOM 1360</t>
  </si>
  <si>
    <t>REGISTRO DE PREÇOS COM VISTAS À EVENTUAL AQUISIÇÃO DE MATERIAL DO PROGRAMA DE MATEMÁTICA EM JOGOS PARA ATENDIMENTO ÀS UNIDADES DE ENSINO DA REDE MUNICIPAL DE MARICÁ</t>
  </si>
  <si>
    <t>ERRATA PREGÃO ELETRÔNICO</t>
  </si>
  <si>
    <t>ONDE SE LÊ:
REGÃO ELETRÔNICO 01/2021
LEIA-SE:
PREGÃO ELETRÔNICO 01/2022</t>
  </si>
  <si>
    <t>6700/2022</t>
  </si>
  <si>
    <t>REGISTRO DE PREÇOS PARA LOCAÇÃO DE EQUIPAMENTOS
PARA CONFECÇÃO DO GUIA CORRENTE</t>
  </si>
  <si>
    <t>4358/2021</t>
  </si>
  <si>
    <t>OUVIDORIA</t>
  </si>
  <si>
    <t>CONTRATAÇÃO DE EMPRESA ESPECIALIZADA NA PRESTAÇÃO DE SERVIÇOS TÉCNICOS DE CALL CENTER, INCLUINDO A IMPLANTAÇÃO, OPERACIONALIZAÇÃO, MANUTENÇÃO E GESTÃO DA CENTRAL DE ATENDIMENTO AO CIDADÃO,</t>
  </si>
  <si>
    <t>IPPLAN – INSTITUTO DE PESQUISA E PLANEJAMENTO</t>
  </si>
  <si>
    <t>JOM 1361</t>
  </si>
  <si>
    <t>4059/2022</t>
  </si>
  <si>
    <t>MOPREM CONSTRUTORA LTDA</t>
  </si>
  <si>
    <t>CONTRATAÇÃO DE EMPRESA PARA CONSTRUÇÃO DE PONTE SOBRE O RIO LUDGERO, NA AVENIDA ABREU SODRÉ, NO 1º DISTRITO DO MUNICÍPIO DE MARICÁ - RJ</t>
  </si>
  <si>
    <t>3828/2022</t>
  </si>
  <si>
    <t>JOM 1362</t>
  </si>
  <si>
    <t>CONTRATAÇÃO SOB DEMANDA, DE EMPRESA PARA EXECUÇÃO DE RECOMPOSIÇÃO DE PAVIMENTAÇÃO ASFÁLTICA NOS LOCAIS ONDE HOUVEREM INTERVENÇÕES REALIZADAS
PELA SANEMAR</t>
  </si>
  <si>
    <t>13332/2021</t>
  </si>
  <si>
    <t>VEJA TECNOLOGIA EM SEGURANÇA LTDA - ME</t>
  </si>
  <si>
    <t>CONTRATAÇÃO DE EMPRESA ESPECIALIZADA EM SERVIÇOS DE VÍDEO MONITORAMENTO EM CIRCUITOS FECHADOS DE TV (CFTV), COM FORNECIMENTO, EM REGIME DE COMODATO, DE EQUIPAMENTOS/MANUTENÇÃO E INSTALAÇÃO DE 50 CÂMERAS E SEUS COMPONENTES PARA A TRANSMISSÃO EM TEMPO REAL VIA INTERNET</t>
  </si>
  <si>
    <t>7457/2022</t>
  </si>
  <si>
    <t>CONTRATAÇÃO DE EMPRESA
PARA SERVIÇO E EQUIPAMENTOS DE INFORMÁTICA PARA
ATENDER AS NECESSIDADES DA CODEMAR</t>
  </si>
  <si>
    <t>MAXWAL-RIO LOCAÇOES, COMERCIO
E SERVIÇOS LTDA</t>
  </si>
  <si>
    <t>JOM 1363</t>
  </si>
  <si>
    <t>5932/2022</t>
  </si>
  <si>
    <t>5289/2022</t>
  </si>
  <si>
    <t>AQUISIÇÃO DE MATERIAL FOTOGRÁFICO E ACESSÓRIOS- ITEM 01</t>
  </si>
  <si>
    <t>(VALORES UNITÁRIOS) R$ 6.165,25</t>
  </si>
  <si>
    <t>AQUISIÇÃO DE MATERIAL FOTOGRÁFICO E ACESSÓRIOS- ITEM 02</t>
  </si>
  <si>
    <t>(VALORES UNITÁRIOS) R$ 215,22</t>
  </si>
  <si>
    <t>AQUISIÇÃO DE MATERIAL FOTOGRÁFICO E ACESSÓRIOS- ITEM 03</t>
  </si>
  <si>
    <t>(VALORES UNITÁRIOS) R$ 1.256,92</t>
  </si>
  <si>
    <t>AQUISIÇÃO DE MATERIAL FOTOGRÁFICO E ACESSÓRIOS- ITEM 04</t>
  </si>
  <si>
    <t>(VALORES UNITÁRIOS) R$ 499,68</t>
  </si>
  <si>
    <t>AQUISIÇÃO DE MATERIAL FOTOGRÁFICO E ACESSÓRIOS- ITEM 05</t>
  </si>
  <si>
    <t>(VALORES UNITÁRIOS) R$ 99,76</t>
  </si>
  <si>
    <t>AQUISIÇÃO DE MATERIAL FOTOGRÁFICO E ACESSÓRIOS- ITEM 06</t>
  </si>
  <si>
    <t>(VALORES UNITÁRIOS) R$ 158,00</t>
  </si>
  <si>
    <t>AQUISIÇÃO DE MATERIAL FOTOGRÁFICO E ACESSÓRIOS- ITEM 07</t>
  </si>
  <si>
    <t>(VALORES UNITÁRIOS) R$ 1.487,90</t>
  </si>
  <si>
    <t>INFO DIRECT COMERCIAL LTDA</t>
  </si>
  <si>
    <t>CONTRATAÇÃO DE EMPRESA PARA EXECUÇÃO DO PROJETO BÁSICO PARA IMPLANTAÇÃO DO SISTEMA DE ESGOTAMENTO SANITÁRIO DA BACIA 4 E PARTE DAS BACIAS 5, 6 E 7, LOCALIZADAS NO 1°DISTRITO DE MARICÁ E QUE ATENDERÃO AOS BAIRROS: PONTA GROSSA, PARQUE NANCI, ITAPEBA, MUMBUCA, CENTRO, ARAÇATIBA, FLAMENGO, BARRA DE MARICÁ E MARQUÊS DE MARICÁ- LOTE 1</t>
  </si>
  <si>
    <t>WALE COMERCIO E SERVIÇOS LTDA</t>
  </si>
  <si>
    <t>CONTRATAÇÃO DE EMPRESA PARA EXECUÇÃO DO PROJETO BÁSICO PARA IMPLANTAÇÃO DO SISTEMA DE ESGOTAMENTO SANITÁRIO DA BACIA 4 E PARTE DAS BACIAS 5, 6 E 7, LOCALIZADAS NO 1°DISTRITO DE MARICÁ E QUE ATENDERÃO AOS BAIRROS: PONTA GROSSA, PARQUE NANCI, ITAPEBA, MUMBUCA, CENTRO, ARAÇATIBA, FLAMENGO, BARRA DE MARICÁ E MARQUÊS DE MARICÁ- LOTE 2</t>
  </si>
  <si>
    <t>8704/2021</t>
  </si>
  <si>
    <t>MARMED DISTRIBUIDORA DE MEDICAMENTO E MATERIAL HOSPITALAR LTDA</t>
  </si>
  <si>
    <t>JOM 1364</t>
  </si>
  <si>
    <t>CONTRATAÇÃO, POR MEIO DE SISTEMA
DE REGISTRO DE PREÇO DE PESSOA JURÍDICA ESPECIALIZADA NO FORNECIMENTO DE MEDICAMENTOS PARA ATENDER AS UNIDADES DA CENTRAL DE ABASTECIMENTO FARMACÊUTICO (CAF), A FARMÁCIA BÁSICA E AS ESPECIALIZADAS- ITEM 151</t>
  </si>
  <si>
    <t>CG LIMA DISTRIBUIDORA DE EQUIPAMENTOS
EIRELI</t>
  </si>
  <si>
    <t>CONTRATAÇÃO, POR MEIO DE SISTEMA
DE REGISTRO DE PREÇO DE PESSOA JURÍDICA ESPECIALIZADA NO FORNECIMENTO DE MEDICAMENTOS PARA ATENDER AS UNIDADES DA CENTRAL DE ABASTECIMENTO FARMACÊUTICO (CAF), A FARMÁCIA BÁSICA E AS ESPECIALIZADAS- ITEM 161</t>
  </si>
  <si>
    <t>CASE FARMA DISTRIBUIDORA EIRELI</t>
  </si>
  <si>
    <t>CONTRATAÇÃO, POR MEIO DE SISTEMA
DE REGISTRO DE PREÇO DE PESSOA JURÍDICA ESPECIALIZADA NO FORNECIMENTO DE MEDICAMENTOS PARA ATENDER AS UNIDADES DA CENTRAL DE ABASTECIMENTO FARMACÊUTICO (CAF), A FARMÁCIA BÁSICA E AS ESPECIALIZADAS- ITENS 5, 23, 39, 42, 44, 57, 74, 117, 138, 178, 183 E 185</t>
  </si>
  <si>
    <t>CM DISTRIBUIDORA, SERVIÇOS E LOCAÇÕES EIRELI</t>
  </si>
  <si>
    <t>CONTRATAÇÃO, POR MEIO DE SISTEMA
DE REGISTRO DE PREÇO DE PESSOA JURÍDICA ESPECIALIZADA NO FORNECIMENTO DE MEDICAMENTOS PARA ATENDER AS UNIDADES DA CENTRAL DE ABASTECIMENTO FARMACÊUTICO (CAF), A FARMÁCIA BÁSICA E AS ESPECIALIZADAS- ITEM 20</t>
  </si>
  <si>
    <t>GETFARMA DISTRIBUIDORA DE MEDICAMENTOS</t>
  </si>
  <si>
    <t>CONTRATAÇÃO, POR MEIO DE SISTEMA
DE REGISTRO DE PREÇO DE PESSOA JURÍDICA ESPECIALIZADA NO FORNECIMENTO DE MEDICAMENTOS PARA ATENDER AS UNIDADES DA CENTRAL DE ABASTECIMENTO FARMACÊUTICO (CAF), A FARMÁCIA BÁSICA E AS ESPECIALIZADAS- ITENS 34 E 39</t>
  </si>
  <si>
    <t>ELITMED DISTRIBUIDORA LTDA</t>
  </si>
  <si>
    <t>CONTRATAÇÃO, POR MEIO DE SISTEMA
DE REGISTRO DE PREÇO DE PESSOA JURÍDICA ESPECIALIZADA NO FORNECIMENTO DE MEDICAMENTOS PARA ATENDER AS UNIDADES DA CENTRAL DE ABASTECIMENTO FARMACÊUTICO (CAF), A FARMÁCIA BÁSICA E AS ESPECIALIZADAS- ITENS 16, 60, 61, 70, 92, 129, 154 E 181</t>
  </si>
  <si>
    <t>JAC MED DIST DE MEDIC LTDA</t>
  </si>
  <si>
    <t>CONTRATAÇÃO, POR MEIO DE SISTEMA
DE REGISTRO DE PREÇO DE PESSOA JURÍDICA ESPECIALIZADA NO FORNECIMENTO DE MEDICAMENTOS PARA ATENDER AS UNIDADES DA CENTRAL DE ABASTECIMENTO FARMACÊUTICO (CAF), A FARMÁCIA BÁSICA E AS ESPECIALIZADAS- ITENS 4, 13, 27, 47, 48, 56, 66, 84, 85, 95, 101, 105, 115, 124, 137, 143, 156, 158, 172, 173, 174, 182, 184 E 198</t>
  </si>
  <si>
    <t>JBT INDUSTRIA E COMERCIO DE IMPORTAÇÃO EXPORTAÇÃO LTDA</t>
  </si>
  <si>
    <t>CONTRATAÇÃO, POR MEIO DE SISTEMA
DE REGISTRO DE PREÇO DE PESSOA JURÍDICA ESPECIALIZADA NO FORNECIMENTO DE MEDICAMENTOS PARA ATENDER AS UNIDADES DA CENTRAL DE ABASTECIMENTO FARMACÊUTICO (CAF), A FARMÁCIA BÁSICA E AS ESPECIALIZADAS- ITEM 55</t>
  </si>
  <si>
    <t>JM
WILLIAM COMERCIO DE MATERIAIS HOSPITALARES LTDA</t>
  </si>
  <si>
    <t>CONTRATAÇÃO, POR MEIO DE SISTEMA
DE REGISTRO DE PREÇO DE PESSOA JURÍDICA ESPECIALIZADA NO FORNECIMENTO DE MEDICAMENTOS PARA ATENDER AS UNIDADES DA CENTRAL DE ABASTECIMENTO FARMACÊUTICO (CAF), A FARMÁCIA BÁSICA E AS ESPECIALIZADAS- ITEM 62</t>
  </si>
  <si>
    <t>CONTRATAÇÃO, POR MEIO DE SISTEMA
DE REGISTRO DE PREÇO DE PESSOA JURÍDICA ESPECIALIZADA NO FORNECIMENTO DE MEDICAMENTOS PARA ATENDER AS UNIDADES DA CENTRAL DE ABASTECIMENTO FARMACÊUTICO (CAF), A FARMÁCIA BÁSICA E AS ESPECIALIZADAS- ITEM 165</t>
  </si>
  <si>
    <t>LUXMED DISTRIBUIDORA DE MEDICAMENTOS
LTDA</t>
  </si>
  <si>
    <t>CONTRATAÇÃO, POR MEIO DE SISTEMA
DE REGISTRO DE PREÇO DE PESSOA JURÍDICA ESPECIALIZADA NO FORNECIMENTO DE MEDICAMENTOS PARA ATENDER AS UNIDADES DA CENTRAL DE ABASTECIMENTO FARMACÊUTICO (CAF), A FARMÁCIA BÁSICA E AS ESPECIALIZADAS- ITENS 3, 14, 30, 52, 119, 123, 140, 141, 142, 148, 149, 153, 162, 163 E
164</t>
  </si>
  <si>
    <t>MEDSAUDE DISTRIBUIDORA DE MEDICAMENTOS LTDA</t>
  </si>
  <si>
    <t>CONTRATAÇÃO, POR MEIO DE SISTEMA
DE REGISTRO DE PREÇO DE PESSOA JURÍDICA ESPECIALIZADA NO FORNECIMENTO DE MEDICAMENTOS PARA ATENDER AS UNIDADES DA CENTRAL DE ABASTECIMENTO FARMACÊUTICO (CAF), A FARMÁCIA BÁSICA E AS ESPECIALIZADAS- ITENS 12,
122 E 159</t>
  </si>
  <si>
    <t>FVR SOARES LTDA (TRIUNFAR)</t>
  </si>
  <si>
    <t>CONTRATAÇÃO, POR MEIO DE SISTEMA
DE REGISTRO DE PREÇO DE PESSOA JURÍDICA ESPECIALIZADA NO FORNECIMENTO DE MEDICAMENTOS PARA ATENDER AS UNIDADES DA CENTRAL DE ABASTECIMENTO FARMACÊUTICO (CAF), A FARMÁCIA BÁSICA E AS ESPECIALIZADAS- ITENS 26, 43 E 147</t>
  </si>
  <si>
    <t>REAL NUTRIÇÃO COMÉRCIO E SERVIÇOS LTDA</t>
  </si>
  <si>
    <t>CONTRATAÇÃO, POR MEIO DE SISTEMA
DE REGISTRO DE PREÇO DE PESSOA JURÍDICA ESPECIALIZADA NO FORNECIMENTO DE MEDICAMENTOS PARA ATENDER AS UNIDADES DA CENTRAL DE ABASTECIMENTO FARMACÊUTICO (CAF), A FARMÁCIA BÁSICA E AS ESPECIALIZADAS- ITENS 28, 29, 49, 104, 116, 128, 166, 180 E 194</t>
  </si>
  <si>
    <t>RALIC COMERCIO E DISTRIBUIÇÃO LTDA</t>
  </si>
  <si>
    <t>CONTRATAÇÃO, POR MEIO DE SISTEMA
DE REGISTRO DE PREÇO DE PESSOA JURÍDICA ESPECIALIZADA NO FORNECIMENTO DE MEDICAMENTOS PARA ATENDER AS UNIDADES DA CENTRAL DE ABASTECIMENTO FARMACÊUTICO (CAF), A FARMÁCIA BÁSICA E AS ESPECIALIZADAS- ITENS 9, 10, 17, 18, 19, 33, 35,
40, 45, 46, 50, 53, 54, 58, 71, 73, 75, 94, 111, 135, 150 157 E 200</t>
  </si>
  <si>
    <t>PROMEFARMA REPRESENTAÇÕES COMERCIAIS LTDA</t>
  </si>
  <si>
    <t>CONTRATAÇÃO, POR MEIO DE SISTEMA
DE REGISTRO DE PREÇO DE PESSOA JURÍDICA ESPECIALIZADA NO FORNECIMENTO DE MEDICAMENTOS PARA ATENDER AS UNIDADES DA CENTRAL DE ABASTECIMENTO FARMACÊUTICO (CAF), A FARMÁCIA BÁSICA E AS ESPECIALIZADAS- ITENS 6, 7, 8, 15, 22, 32, 72, 80,
81, 97, 103, 113, 114, 125, 126, 146, 152, 160, 176, 187, 196 E 199</t>
  </si>
  <si>
    <t>NOVA LINEA COMERCIO
DE PRODUTOS FARMACEUTICOS EIRELI</t>
  </si>
  <si>
    <t>CONTRATAÇÃO, POR MEIO DE SISTEMA
DE REGISTRO DE PREÇO DE PESSOA JURÍDICA ESPECIALIZADA NO FORNECIMENTO DE MEDICAMENTOS PARA ATENDER AS UNIDADES DA CENTRAL DE ABASTECIMENTO FARMACÊUTICO (CAF), A FARMÁCIA BÁSICA E AS ESPECIALIZADAS- ITENS 2, 11, 25, 38, 41, 51, 86,
93, 108, 109, 110, 130, 155, 168, 175, 177 E 197</t>
  </si>
  <si>
    <t>7051/2021</t>
  </si>
  <si>
    <t>CONTRATAÇÃO DE SERVIÇO TÉCNICO ESPECIALIZADO PARA REALIZAÇÃO
NO MANEJO DE FAUNA COM FORNECIMENTO DE EQUIPAMENTOS PARA A REALIZAÇÃO DE MANEJO E AFUGENTAMENTO DE FAUNA PARA O AEROPORTO MUNICIPAL DE MARICÁ - SBMI</t>
  </si>
  <si>
    <t>SERVIÇO NACIONAL DE APRENDIZAGEM INDUSTRIAL -
SENAI</t>
  </si>
  <si>
    <t>817/2022</t>
  </si>
  <si>
    <t>CONTRATAÇÃO DE EMPRESA ESPECIALIZADA
PARA PRESTAÇÃO DE SERVIÇO DE RECUPERAÇÃO E ADEQUAÇÃO
DA REDE DE ESGOTAMENTO SANITÁRIO NO CENTRO DE MARICÁ</t>
  </si>
  <si>
    <t>RF OBRAS LTDA</t>
  </si>
  <si>
    <t>JOM 1365</t>
  </si>
  <si>
    <t>12201/2021</t>
  </si>
  <si>
    <t>EDINEIDE
DE F. VASQUES BRITO COMERCIO E SERVIÇOS</t>
  </si>
  <si>
    <t>CONTRATAÇÃO, POR MEIO DE SISTEMA DE
REGISTRO DE PREÇOS PARA AQUISIÇÃO FUTURA E EVENTUAL,
DE EQUIPAMENTOS DE BOMBAS HIDRAÚLICAS- ITEM 13</t>
  </si>
  <si>
    <t>CONTRATAÇÃO, POR MEIO DE SISTEMA DE
REGISTRO DE PREÇOS PARA AQUISIÇÃO FUTURA E EVENTUAL,
DE EQUIPAMENTOS DE BOMBAS HIDRAÚLICAS- ITEM 14</t>
  </si>
  <si>
    <t>CCS COMERCIO SERVIÇOS E LOCAÇÃO DE MÁQUINAS E
EQUIPAMENTOS LTDA</t>
  </si>
  <si>
    <t>CONTRATAÇÃO, POR MEIO DE SISTEMA DE
REGISTRO DE PREÇOS PARA AQUISIÇÃO FUTURA E EVENTUAL,
DE EQUIPAMENTOS DE BOMBAS HIDRAÚLICAS- ITENS 7 E 8</t>
  </si>
  <si>
    <t>CONTRATAÇÃO, POR MEIO DE SISTEMA DE
REGISTRO DE PREÇOS PARA AQUISIÇÃO FUTURA E EVENTUAL,
DE EQUIPAMENTOS DE BOMBAS HIDRAÚLICAS- ITENS 9, 10, 11 E 12</t>
  </si>
  <si>
    <t>5767/2022</t>
  </si>
  <si>
    <t>IMPLANTAÇÃO DO ELEVADO DO FLAMENGO NO ENTRONCAMENTO DA RJ-114 COM A RJ-106</t>
  </si>
  <si>
    <t>CONSÓRCIO ROTAS MARICÁ</t>
  </si>
  <si>
    <t>1934/2022</t>
  </si>
  <si>
    <t>MAR E FIRE EQUIPAMENTOS E PROTEÇÃO CONTRA INCÊNDIO LTDA</t>
  </si>
  <si>
    <t>ATRIUM INDÚSTRIA
E COMÉRCIO DE FERRAGENS LTDA</t>
  </si>
  <si>
    <t>R$ 23.630.78</t>
  </si>
  <si>
    <t>JOM 1366</t>
  </si>
  <si>
    <t>CONTRATAÇÃO DE EMPRESAS PARA AQUISIÇÃO DE EXTINTORES DE INCÊNDIO COM SUPORTES E PLACAS DE SINALIZAÇÃO, LÂMPADAS DE EMERGÊNCIAS E PARA PRESTAÇÃO DE SERVIÇOS DE MANUTENÇÃO E RECARGAS DE EXTINTORES DE INCÊNDIO- ITENS 1 E 2</t>
  </si>
  <si>
    <t>CONTRATAÇÃO DE EMPRESAS PARA AQUISIÇÃO DE EXTINTORES DE INCÊNDIO COM SUPORTES E PLACAS DE SINALIZAÇÃO, LÂMPADAS DE EMERGÊNCIAS E PARA PRESTAÇÃO DE SERVIÇOS DE MANUTENÇÃO E RECARGAS DE EXTINTORES DE INCÊNDIO- ITENS 3, 4, 5, 6, 7, 8, 9 E
10</t>
  </si>
  <si>
    <t>4554/2022</t>
  </si>
  <si>
    <t>AQUISIÇÃO DE SACOLAS PLÁSTICAS BIODEGRADÁVEIS PARA ATENDER A DEMANDA DE PROJETOS DE CONSCIENTIZAÇÃO</t>
  </si>
  <si>
    <t>VALTEX DE NITERÓI COMÉRCIO E SERVIÇO LTDA</t>
  </si>
  <si>
    <t>5806/2022</t>
  </si>
  <si>
    <t>REGISTRO DE PREÇOS PARA A AQUISIÇÃO
DE ESCORAMENTO PARA VALA DO TIPO BLINDAGEM METÁLICA</t>
  </si>
  <si>
    <t>ALICE EDUARDA E DAVI COMÉRCIO E SERVIÇOS NAVAIS E INDUSTRIAIS EIRELI</t>
  </si>
  <si>
    <t>JOM 1367</t>
  </si>
  <si>
    <t>1708/2022</t>
  </si>
  <si>
    <t>URBANIZAÇÃO DE DIVERSOS LOGRADOUROS DO BAIRRO BARROCO – ITAIPUAÇU – FASE 1</t>
  </si>
  <si>
    <t>365/2022</t>
  </si>
  <si>
    <t>CONTRATAÇÃO DE EMPRESA ESPECIALIZADA EM PRESTAÇÃO DE SERVIÇOS DE CONTABILIDADE</t>
  </si>
  <si>
    <t>REDE CONTMAX CONTABILIDADE E CONSULTORIA LTDA</t>
  </si>
  <si>
    <t>8550/2022</t>
  </si>
  <si>
    <t>CONTRATAÇÃO, SOB DEMANDA, DE EMPRESA ESPECIALIZADA PARA AQUISIÇÃO DE KIT’S DE CASTELO D’AGUA E CISTERNA COM INSTALAÇÃO</t>
  </si>
  <si>
    <t>CINÉTICA INFRAESTRUTURA E CONSTRUÇÕES LTDA</t>
  </si>
  <si>
    <t>JOM 1368</t>
  </si>
  <si>
    <t>6443/2022</t>
  </si>
  <si>
    <t>CSS EDITORA GRÁFICA - EIRELI</t>
  </si>
  <si>
    <t>JOM 1369</t>
  </si>
  <si>
    <t>CONTRATAÇÃO DE EMPRESA ESPECIALIZADA NA PRESTAÇÃO DE
SERVIÇOS DE EDITORAÇÃO, REVISÃO , ELABORAÇÃO DE PROJETO GRÁFICO E CATALOGAÇÃO PARA DISPONIBILIZAÇÃO DE LIVROS SOBRE SANEAMENTO, COM FOCO NO MUNICÍPIO DE MARICÁ, NO FORMATO IMPRESSO E DIGITAL</t>
  </si>
  <si>
    <t>756/2022</t>
  </si>
  <si>
    <t>LOCAÇÃO E SERVIÇOS NECESSÁRIOS PARA A CONSTRUÇÃO,
MONTAGEM ILUMINAÇÃO E ORNAMENTAÇÃO TEMÁTICA PARA
CASINHA DO PAPAI NOEL PARA O 5º NATAL ILUMINADO</t>
  </si>
  <si>
    <t>JOM 1370</t>
  </si>
  <si>
    <t>1248/2022</t>
  </si>
  <si>
    <t>CONTRATAÇÃO DE EMPRESA ESPECIALIZADA PARA A REALIZAÇÃO DA CORRIDA CIDADE DE MARICÁ</t>
  </si>
  <si>
    <t>BRAZÃOTUR LTDA ME</t>
  </si>
  <si>
    <t>JOM 1371</t>
  </si>
  <si>
    <t>EFATÁ COMÉRCIO E SERVIÇOS EIRELI</t>
  </si>
  <si>
    <t>FULL HOUSE BUFFET PRODUÇÕES E EVENTOS EIRELI</t>
  </si>
  <si>
    <t>3367/2021</t>
  </si>
  <si>
    <t>OMNI SOLUÇÕES EM COMÉRCIO E SERVIÇOS LTDA</t>
  </si>
  <si>
    <t>1721/2022</t>
  </si>
  <si>
    <t>ADAPTIDEAS SOFTWARE LTDA</t>
  </si>
  <si>
    <t>CONTRATAÇÃO DE EMPRESA ESPECIALIZADA EM TREINAMENTO
E CAPACITAÇÃO PROFISSIONAL EM NÍVEL DE INTRODUÇÃO, ESPECIALIZAÇÃO E CERTIFICAÇÃO EM PRÁTICAS DE GESTÃO ÁGIL, GESTÃO DE PROJETOS, LIDERANÇA, MÉTRICAS EM SERVIÇOS DIGITAIS E DESENVOLVIMENTO DE SISTEMAS COMPUTACIONAIS</t>
  </si>
  <si>
    <t>JOM 1372</t>
  </si>
  <si>
    <t>NATHÁLIA MARCIAL BARCELLOS
COMERCIAL E SERVIÇOS ME</t>
  </si>
  <si>
    <t>9365/2022</t>
  </si>
  <si>
    <t>C.W.P. COMÉRCIO E SERVIÇO EIRELI</t>
  </si>
  <si>
    <t>REGISTRO DE PREÇO PARA AQUISIÇÃO DE MATERIAIS PARA LAVAGEM E CONSERVAÇÃO DE VEÍCULOS OFICIAIS- ITEM 02</t>
  </si>
  <si>
    <t>REGISTRO DE PREÇO PARA AQUISIÇÃO DE MATERIAIS PARA LAVAGEM E CONSERVAÇÃO DE VEÍCULOS OFICIAIS- ITENS 1, 3, 4, 5, 6, 7,E 8</t>
  </si>
  <si>
    <t>13673/2021</t>
  </si>
  <si>
    <t>AQUISIÇÃO DE EQUIPAMENTOS E MOBILIÁRIOS SOB MEDIDA
PARA MONTAGEM DE COZINHA INDUSTRIAL EM ATENDIMENTO AO CEPT ITAIPUAÇU</t>
  </si>
  <si>
    <t>INOXCOOK COMERCIAL LTDA</t>
  </si>
  <si>
    <t>JOM 1373</t>
  </si>
  <si>
    <t>LOJAS DAS MÁQUINAS EIRELI</t>
  </si>
  <si>
    <t>CEGI COMÉRCIO DE EQUIPAMENTOS PARA
GASTRONOMIA E INOXIDÁVEIS EIRELI</t>
  </si>
  <si>
    <t>1824/2022</t>
  </si>
  <si>
    <t>ORDEM PÚBLICA E GESTÃO DE GABINETE INSTITUCIONAL</t>
  </si>
  <si>
    <t>CONTRATAÇÃO DE EMPRESA ESPECIALIZADA EM LOCAÇÃO DE CONTAINER MARÍTIMO PARA UTILIZAÇÃO COMO MÓDULO DE SEGURANÇA INTEGRADO PARA AS ATIVIDADES OPERACIONAIS DA SECRETARIA DE ORDEM PÚBLICA E GESTÃO DE GABINETE INSTITUCIONAL</t>
  </si>
  <si>
    <t>NOVO HORIZONTE JACAREPAGUÁ IMPORTAÇÃO E EXPORTAÇÃO. S.A</t>
  </si>
  <si>
    <t>757/2022</t>
  </si>
  <si>
    <t>VASCONCELOS E SANTOS LTDA</t>
  </si>
  <si>
    <t>PRESTAÇÃO DE SERVIÇO ESPECIALIZADO DE PRODUÇÃO, ORGANIZAÇÃO
DE EVENTOS E ESPETÁCULO - PARA O 5º NATAL ILUMINADO</t>
  </si>
  <si>
    <t>11570/2021</t>
  </si>
  <si>
    <t>INDREL INDÚSTRIA DE REFRIGERAÇÃO
LONDRINENSE LTDA</t>
  </si>
  <si>
    <t xml:space="preserve">CONTRATAÇÃO DE EMPRESA
ESPECIALIZADA NO FORNECIMENTO DE CÂMARAS DE CONSERVAÇÃO
DE VACINAS COM SOFTWARE DE MONITORAMENTO
À DISTÂNCIA- ITEM </t>
  </si>
  <si>
    <t>722/2022</t>
  </si>
  <si>
    <t>LOCAÇÃO DE SERVIÇOS NECESSÁRIOS PARA A DECORAÇÃO, ILUMINAÇÃO, MONTAGEM E DESMONTAGEM DE ÁRVORE NATALINA
FLUTUANTE E PIER PARA O 5º NATAL ILUMINADO</t>
  </si>
  <si>
    <t>VASCONCELOS E SANTOS
LTDA</t>
  </si>
  <si>
    <t>740/2022.</t>
  </si>
  <si>
    <t>LOCAÇÃO DE EQUIPAMENTOS E MATERIAIS PARA OS SERVIÇOS
NECESSÁRIOS DE DECORAÇÃO, ILUMINAÇÃO, MONTAGEM E DESMONTAGEM E REALIZAÇÃO DO SHOW DE ÁGUAS DANÇANTES PARA O 5º NATAL ILUMINADO</t>
  </si>
  <si>
    <t>INTERFOGOS COMÉRCIO, IMPORTAÇÃO E EXPORTAÇÃO
LTDA</t>
  </si>
  <si>
    <t>10495/2022</t>
  </si>
  <si>
    <t>MVT INDUSTRIA, COMÉRCIO E SERVIÇOS TEMÁTICOS
EIRELI</t>
  </si>
  <si>
    <t>CONTRATAÇÃO DE SERVIÇO DE DECORAÇÃO NATALINA PARA O PRÉDIO SEDE E PARA ESTAÇÃO DE TRATAMENTO DE ESGOTO DE ARAÇATIBA, ATRAVÉS DE LOCAÇÃO COM FORNECIMENTO DE TODO O MATERIAL NECESSÁRIO, INSTALAÇÃO, MONTAGEM/DESMONTAGEM E MANUTENÇÃO CORRETIVA NO PERÍODO DE PERMANÊNCIA DA DECORAÇÃO, ATENDENDO ÀS NECESSIDADES DA SANEMAR
– COMPANHIA DE SANEAMENTO DE MARICÁ</t>
  </si>
  <si>
    <t>ONDE SE LÊ: “PROCESSO ADMINISTRATIVO Nº 9365/2022 – PREGÃO PRESENCIAL Nº 43/2022.” “HOMOLOGO A LICITAÇÃO, NA MODALIDADE PREGÃO PRESENCIAL” “QUE TEM POR OBJETO O REGISTRO DE PREÇOS PARA AQUISIÇÃO DE MATERIAIS”
LEIA-SE: “PROCESSO ADMINISTRATIVO Nº 9365/2022 – PREGÃO PRESENCIAL Nº 43/2022 – SISTEMA
DE REGISTRO DE PREÇOS - SRP.” “HOMOLOGO A LICITAÇÃO, NA MODALIDADE PREGÃO PRESENCIAL - SRP”
“QUE TEM POR OBJETO A AQUISIÇÃO DE MATERIAIS”, PUBLICADO NO DIA 21 DE OUTUBRO DE 2022, EDIÇÃO N.º 1372,
ANO XIV</t>
  </si>
  <si>
    <t>2971/2022</t>
  </si>
  <si>
    <t>TYCO COMERCIO DE INFORMATICA LTDA</t>
  </si>
  <si>
    <t>JOM 1375</t>
  </si>
  <si>
    <t>13075/2021</t>
  </si>
  <si>
    <t>CONTRATAÇÃO DE EMPRESA ESPECIALIZADA EM GESTÃO DE PESSOAL, NAS ÁREAS DE APOIO ADMINISTRATIVO, POR MEIO DA PRESTAÇÃO DE SEVIÇOS TERCEIRIZAÇÃO DE MÃO DE OBRA</t>
  </si>
  <si>
    <t>RIOLOC SERVIÇOS E SOLUÇÕES EMPRESARIAIS
LTDA</t>
  </si>
  <si>
    <t>7919/2022</t>
  </si>
  <si>
    <t>REGISTRO DE PREÇOS PARA A
LOCAÇÃO DE GUINDASTE PARA CONFECÇÃO DO GUIA CORRENTE DE ITAIPUAÇU</t>
  </si>
  <si>
    <t>6191/2022</t>
  </si>
  <si>
    <t>EXECUÇÃO DE USINAGEM, TRANSPORTE E APLICAÇÃO DE CONCRETO
BETUMINOSO USINADO A QUENTE</t>
  </si>
  <si>
    <t>ENGEBIO ENGENHARIA DO MEIO AMBIENTE LTDA</t>
  </si>
  <si>
    <t>9627/2021</t>
  </si>
  <si>
    <t>AQUISIÇÃO DE “KITS” DE MATERIAL DO PROJETO BRINCADEIRAS MUSICAIS DA PALAVRA CANTADA</t>
  </si>
  <si>
    <t>6085/2022</t>
  </si>
  <si>
    <t>I.C SERAFINI REFRIGERAÇÃO EPP</t>
  </si>
  <si>
    <t>AQUISIÇÃO DE APARELHOS DE AR CONDICIONADO- ITENS 01, 02, 03 E 04</t>
  </si>
  <si>
    <t>1035/2022</t>
  </si>
  <si>
    <t>CONTRATAÇÃO DE SERVIÇO DE LOCAÇÃO DE VEÍCULO TIPO UTILITÁRIO COM CAÇAMBA, SEM MOTORISTA, VEÍCULO TIPO SEDAN, ENVELOPADO, COM MOTORISTA E VEÍCULO TIPO MINIVAN, ENVELOPADO, COM MOTORISTA</t>
  </si>
  <si>
    <t>SOLUÇÕES SERVIÇOS TERCEIRIZADOS LTDA</t>
  </si>
  <si>
    <t>MONÃ CONSULTORIA AMBIENTAL LTDA</t>
  </si>
  <si>
    <t>JOM 1380</t>
  </si>
  <si>
    <t>7934/2022</t>
  </si>
  <si>
    <t>SISTEMA DE REGISTRO DE PREÇO PARA EVENTUAL E FUTURA CONTRATAÇÃO, PARA LOCAÇÃO DE MATERIAL DE USO, SENDO ELES: BANHEIRO QUÍMICO, CONTAINER ESCRITÓRIO COM E SEM WC E CONTAINER SANITÁRIO-VESTIÁRIO- ITENS 1, 2 E 3</t>
  </si>
  <si>
    <t>NOVO HORIZONTE JACAREPAGUA IMPORTAÇÃO E EXPORTAÇÃO S.A</t>
  </si>
  <si>
    <t>GRUPO IMPACTO EMPREENDIMENTOS
LTDA</t>
  </si>
  <si>
    <t>SISTEMA DE REGISTRO DE PREÇO PARA EVENTUAL E FUTURA CONTRATAÇÃO, PARA LOCAÇÃO DE MATERIAL DE USO, SENDO ELES: BANHEIRO QUÍMICO, CONTAINER ESCRITÓRIO COM SEM WC E CONTAINER SANITÁRIO-VESTIÁRIO- ITEM 4</t>
  </si>
  <si>
    <t>737/2022</t>
  </si>
  <si>
    <t>SERVIÇOS DE LOCAÇÃO DE ESTRUTURA ILUMINAÇÃO E ORNAMENTAÇÃO
TEMÁTICA, ATRAVÉS DE SUPORTE TÉCNICO OPERACIONAL,
FORNECIMENTO DE INFRAESTRUTURA E APOIO
LOGÍSTICO COM A REALIZAÇÃO DE MONTAGEM, INSTALAÇÃO,
MANUTENÇÃO, E DESMONTAGEM PARA O 5º NATAL ILUMINADO</t>
  </si>
  <si>
    <t>JOM 1381</t>
  </si>
  <si>
    <t>12790/2022</t>
  </si>
  <si>
    <t>CONTRATAÇÃO DE SERVIÇO DE LOCAÇÃO DE DISPOSITIVO MÓVEL TIPO TABLET, COM PLANO DE 5GB DE INTERNET, CUSTOMIZAÇÃO DO SISTEMA ARCGIS, E COBERTURA DE SEGURO CONTRA DANOS E SUBTRAÇÃO DOS EQUIPAMENTOS</t>
  </si>
  <si>
    <t>E LOURENÇO EQUIPAMENTOS DE INFORMÁTICA EIRELI ME</t>
  </si>
  <si>
    <t>JOM 1382</t>
  </si>
  <si>
    <t>13.207/2021.</t>
  </si>
  <si>
    <t>SERVIÇOS COMPRA DE LIVROS EDUCATIVOS/PARADIDÁTICOS</t>
  </si>
  <si>
    <t>EDITORA CIDADANIA LTDA</t>
  </si>
  <si>
    <t>JOM 1383</t>
  </si>
  <si>
    <t>10593/2021</t>
  </si>
  <si>
    <t>CONSMAGER – CONSTRUCAOE MANUTENCAO GERAL EIRELI</t>
  </si>
  <si>
    <t>AQUISIÇÃO DE MATERIAL DE ÁGUA E ESGOTO- ITENS 123, 125, 131, 141, 148, 158, 166, 170, 172, 174, 176 E 178</t>
  </si>
  <si>
    <t>JOM 1384</t>
  </si>
  <si>
    <t>FUNDIDOS DE FERRO BRASIL LTDA</t>
  </si>
  <si>
    <t>AQUISIÇÃO DE MATERIAL DE ÁGUA E ESGOTO- ITEM 119</t>
  </si>
  <si>
    <t>ACCAETANO COMERCIO E CONSTRUCOES LTDA</t>
  </si>
  <si>
    <t>AQUISIÇÃO DE MATERIAL DE ÁGUA E ESGOTO- ITEM 86</t>
  </si>
  <si>
    <t>FORTLEV INDUSTRIA E COMERCIO DE PLASTICOS LTDA</t>
  </si>
  <si>
    <t>AQUISIÇÃO DE MATERIAL DE ÁGUA E ESGOTO- ITENS 222, 276, 278, 280 E 293</t>
  </si>
  <si>
    <t>FERNANDES MANA MATERIAIS E EQUIPAMENTOS
EIRELI</t>
  </si>
  <si>
    <t>AQUISIÇÃO DE MATERIAL DE ÁGUA E ESGOTO- ITEM 137</t>
  </si>
  <si>
    <t>PADRAO RIO COMERCIAL LTDA</t>
  </si>
  <si>
    <t>AQUISIÇÃO DE MATERIAL DE ÁGUA E ESGOTO- ITENS 1, 3, 4, 5, 6, 7, 8, 35, 36, 37, 38, 39, 40, 41, 43, 44, 45, 46, 47, 48, 49, 50, 51, 52, 53, 54, 55, 56, 57, 58, 59, 60, 61, 62, 63, 64, 65, 66, 67, 68, 69, 70, 71, 72, 73, 74, 77, 78, 79, 80, 81, 82, 83, 84, 85, 88, 89, 90, 91, 94, 95, 96, 97, 98, 99, 102, 103, 104, 105, 106, 107, 110, 111, 114, 115, 120, 124, 126, 136, 167, 171, 173, 175, 179, 212, 283 E 286</t>
  </si>
  <si>
    <t>R-NIT COMERCIO E SERV.
EIRELI</t>
  </si>
  <si>
    <t>AQUISIÇÃO DE MATERIAL DE ÁGUA E ESGOTO- ITENS 127, 128, 129 E 274</t>
  </si>
  <si>
    <t>DISTRIBUIDORA ENTSORGA LTDA</t>
  </si>
  <si>
    <t>AQUISIÇÃO DE MATERIAL DE ÁGUA E ESGOTO- ITENS 132, 135, 143, 144, 145, 151, 152, 155, 156, 157, 165, 182, 200, 201, 203, 204, 213, 214, 215, 216, 218, 220, 221, 223, 224, 225, 226, 227, 233, 235, 237, 238, 240, 242, 244, 265, 266, 267, 268, 270, 271, 275 E277</t>
  </si>
  <si>
    <t>LL GASPAR COMERCIO
E SERVICOS LTDA</t>
  </si>
  <si>
    <t>AQUISIÇÃO DE MATERIAL DE ÁGUA E ESGOTO- ITEM 16</t>
  </si>
  <si>
    <t>TALENTOS D AGUA REPRESENTACAO
PROJETOS ASSESSORIA LTDA</t>
  </si>
  <si>
    <t>AQUISIÇÃO DE MATERIAL DE ÁGUA E ESGOTO- ITENS 146,
147, 160, 162, 185, 186, 188, 206, 207, 208, 209, 210, 211, 217,
228, 229, 230, 231, 232, 236, 243, 245, 246, 247, 248, 264, 272
E 282</t>
  </si>
  <si>
    <t>LUPY BRASIL VALVULAS E EQUIPAMENTOS
– EIRELI</t>
  </si>
  <si>
    <t>AQUISIÇÃO DE MATERIAL DE ÁGUA E ESGOTO- ITENS 9, 10 E 11</t>
  </si>
  <si>
    <t>M4 PRODUTOS PARA SANEAMENTO
EIRELI</t>
  </si>
  <si>
    <t>PIPEPLAST INDUSTRIA E COMERCIO DE TUBOS E CONEXOES LTDA</t>
  </si>
  <si>
    <t>AQUISIÇÃO DE MATERIAL DE ÁGUA E ESGOTO- ITENS 108, 109, 112, 116, 117 E 118</t>
  </si>
  <si>
    <t>AQUISIÇÃO DE MATERIAL DE ÁGUA E ESGOTO- ITENS 138, 139, 140, 149, 150, 153, 154, 161, 177,
187, 199, 202, 205, 234, 241, 269, 273 E 284</t>
  </si>
  <si>
    <t>AQUISIÇÃO DE MATERIAL DE ÁGUA E ESGOTO- ITENS 14, 15, 17, 18, 20, 26, 32, 33 E 184</t>
  </si>
  <si>
    <t>AQUISIÇÃO DE MATERIAL DE ÁGUA E ESGOTO- ITENS 34, 93, 133, 159, 163, 183,
219, 251, 253, 257, 258, 260, 261, 262, 263, 289 E 290</t>
  </si>
  <si>
    <t>AQUISIÇÃO DE MATERIAL DE ÁGUA E ESGOTO- ITENS 2, 19, 21, 22, 23, 24,
25, 27, 28, 29, 30, 31, 121, 122, 130, 164, 168, 169, 181</t>
  </si>
  <si>
    <t>CORREA RUI COMERCIO, DISTRIBUIDORA E SERVICOS PARA CONSTRUCAO EIRELI</t>
  </si>
  <si>
    <t>BRAVE DISTRIBUIDORA LTDA</t>
  </si>
  <si>
    <t>POLIERG
INDUSTRIA E COMERCIO LTDA</t>
  </si>
  <si>
    <t>AQUISIÇÃO DE MATERIAL DE ÁGUA E ESGOTO- ITEM 180</t>
  </si>
  <si>
    <t>ATRIUM INDUSTRIA
E COMERCIO DE FERRAGENS LTDA</t>
  </si>
  <si>
    <t>AQUISIÇÃO DE MATERIAL DE ÁGUA E ESGOTO- ITENS 192, 195, 197</t>
  </si>
  <si>
    <t>6232/2021</t>
  </si>
  <si>
    <t>CONTRATAÇÃO DE EMPRESA
PARA IMPLANTAÇÃO DO SISTEMA DE ESGOTAMENETO
SANITÁRIO DO BAIRRO JARDIM ATLANTICO LESTE – 4° DISTRITO
DE MARICÁ</t>
  </si>
  <si>
    <t>2753/2021</t>
  </si>
  <si>
    <t>LEFE EMERGÊNCIAS MÉDICAS LTDA</t>
  </si>
  <si>
    <t>CONTRATAÇÃO DE EMPRESA ESPECIALIZADA NO SERVIÇO DE ATENDIMENTO MÉDICO E DE REMOÇÃO PARA GRANDES EVENTOS NO MUNICÍPIO DE MARICÁ</t>
  </si>
  <si>
    <t>11263/2021</t>
  </si>
  <si>
    <t>CELEBRAÇÃO DE PARCERIA COM ORGANIZAÇÃO DA SOCIEDADE CIVIL - O.S.C. PARA A GESTÃO DO PROGRAMA MARICÁ DAS ARTES, PARA A OFERTA DE ATIVIDADES FORMATIVAS E DE PRODUÇÃO
ARTÍSTICO-CULTURAL PARA A POPULAÇÃO DE MARICÁ</t>
  </si>
  <si>
    <t>JOM 1387</t>
  </si>
  <si>
    <t>6660/2022</t>
  </si>
  <si>
    <t>INVISTA BUSINESS DISTRIBUIDORA, SRVIÇO E
LOCAÇÃO LTDA</t>
  </si>
  <si>
    <t>5075/2022</t>
  </si>
  <si>
    <t>CONTRATAÇÃO DE EMPRESA ESPECIALIZADA NO FORNECIMENTO DE SERVIÇOS GRÁFICOS- ITEM 2</t>
  </si>
  <si>
    <t>BARRETO EMBALAGEM GRÁFICA LTDA</t>
  </si>
  <si>
    <t>CONTRATAÇÃO DE EMPRESA ESPECIALIZADA NO FORNECIMENTO DE SERVIÇOS GRÁFICOS- ITEM 3</t>
  </si>
  <si>
    <t>PLANET PRINTER COMÉRCIO E SERVIÇOS DE IMPRESSÃO
LTDA - EPP</t>
  </si>
  <si>
    <t xml:space="preserve">CONTRATAÇÃO DE EMPRESA ESPECIALIZADA NO FORNECIMENTO DE SERVIÇOS GRÁFICOS- ITEM 1 </t>
  </si>
  <si>
    <t>14208/2021</t>
  </si>
  <si>
    <t>CONTRATAÇÃO DE EMPRESA ESPECIALIZADA NA PRESTAÇÃO CONTINUADA DE SERVIÇOS TERCEIRIZADOS DE ORIENTADORES DE TRÂNSITO</t>
  </si>
  <si>
    <t>INSTITUTO DE DESENVOLVIMENTO PARA A EDUCAÇÃO, SAÚDE E INTEGRAÇÃO SOCIAL – IDESI</t>
  </si>
  <si>
    <t>14303/2021</t>
  </si>
  <si>
    <t>DE EMPRESA ESPECIALIZADA PARA CONSTRUÇÃO DOS ANEXOS E PISCINA DA ARENA MUMBUCA</t>
  </si>
  <si>
    <t>JOM 1388</t>
  </si>
  <si>
    <t>17652/2022</t>
  </si>
  <si>
    <t>CHAMAMENTO PÚBLICO SELEÇÃO DE ORGANIZAÇÃO DA
SOCIEDADE CIVIL A FIM DE FIRMAR PARCERIA POR MEIO DE
TERMO DE COLABORAÇÃO PARA EXECUÇÃO DO PROJETO INCENTIVO
AO EMPREENDEDORISMO NATAL ILUMINADO 2022</t>
  </si>
  <si>
    <t>CÂMARA DE DIRIGENTES E LOGISTAS DE MARICA- CDL</t>
  </si>
  <si>
    <t>JOM 1389</t>
  </si>
  <si>
    <t xml:space="preserve"> ERRATA DO PREGÃO ELETRÔNICO</t>
  </si>
  <si>
    <t>FORNECIMENTO DE NOTEBOOKS</t>
  </si>
  <si>
    <t>5114/2022</t>
  </si>
  <si>
    <t>ENGEST CONSULTORIA EM ENGENHARIA E SEGURANÇA DO TRABALHO LTDA,</t>
  </si>
  <si>
    <t>JOM 1390</t>
  </si>
  <si>
    <t>CONTRATAÇÃO DE PESSOA JURÍDICA PARA PRESTAÇÃO DE SERVIÇOS DE SAÚDE E SEGURANÇA DO TRABALHO- ITENS 1, 2, 3, 4 E 5</t>
  </si>
  <si>
    <t>2053/2022</t>
  </si>
  <si>
    <t>CONTRATAÇÃO DE EMPRESA ESPECIALIZADA PARA CONSTRUÇÃO DOS ANEXOS DA LONA CULTURAL DA BARRA DE MARICÁ</t>
  </si>
  <si>
    <t>GREEN ENERGY INDÚSTRIA, COMÉRCIO E SERVIÇOS DE ENGENHARIA LTDA</t>
  </si>
  <si>
    <t>1368/2022</t>
  </si>
  <si>
    <t>NVISTA BUSINES
DISTRIBUIDORA, SERVIÇOS E LOCAÇÕES LTDA</t>
  </si>
  <si>
    <t>JOM 1391</t>
  </si>
  <si>
    <t>REGISTRO DE PREÇOS PARA CONTRATAÇÃO DE EMPRESA PRESTADORA
DE SERVIÇO ESPECIALIZADO NA CONFECÇÃO E FORNECIMENTO DE CRACHÁS DE IDENTIFICAÇÃO E ACESSÓRIOS DE CRACHÁS</t>
  </si>
  <si>
    <t>17017/2022</t>
  </si>
  <si>
    <t>CONCORRÊNCIA PÚBLICA- SRP</t>
  </si>
  <si>
    <t>PRIMOTECH LOGÍSTICA E SERVIÇOS
LTDA</t>
  </si>
  <si>
    <t>CONTRATAÇÃO DE EMPRESA ESPECIALIZADA NA LOCAÇÃO DE MÁQUINAS PESADAS E EQUIPAMENTOS- LOTES 01 E 04</t>
  </si>
  <si>
    <t>CONTRATAÇÃO DE EMPRESA ESPECIALIZADA NA LOCAÇÃO DE MÁQUINAS PESADAS E EQUIPAMENTOS- LOTES 02, 03 E 05</t>
  </si>
  <si>
    <t>1076/2022</t>
  </si>
  <si>
    <t>DEFESA DO CONSUMIDOR</t>
  </si>
  <si>
    <t>FORNECIMENTO DE APOIO JURÍDICO RELACIONADO AO DIREITO DO CONSUMIDOR GRATUITO AOS CONSUMIDORES LOCAIS, REALIZADO EM UM LOCAL ESPECÍFICO AOS CONTRIBUINTES, TAMBÉM ATRAVÉS DA IMPLANTAÇÃO E GESTÃO DE PROGRAMAS E AÇÕES REALIZADOS EM COLABORAÇÃO COM A SECRETARIA DE DEFESA DO CONSUMIDOR, TAIS COMO AULAS DE EDUCAÇÃO FINANCEIRA, RELAÇÕES DE CONSUMO E DE RELAÇÕES DE CONSUMO SUSTENTÁVEL, PRESTADOS ÀS CRIANÇAS E JOVENS DO MUNICÍPIO</t>
  </si>
  <si>
    <t>INSTITUTO BAHIA</t>
  </si>
  <si>
    <t>JOM 1392</t>
  </si>
  <si>
    <t>2810/2021</t>
  </si>
  <si>
    <t>RIO FORTE VIGILÂNCIA E SEGURANÇA PRIVADA LTDA</t>
  </si>
  <si>
    <t>CONTRATAÇÃO DE EMPRESA ESPECIALIZADA NA PRESTAÇÃO DE SERVIÇOS DE VIGILÂNCIA E SEGURANÇA PATRIMONIAL, COM VISTAS A EXERCER PREVENTIVAMENTE A PROTEÇÃO DO PATRIMÔNIO E A INTEGRIDADE FÍSICA DO PÚBLICO VISITANTE, VEREADORES E SERVIDORES, NOS LIMITES DA SEDE DESTA CASA LEGISLATIVA</t>
  </si>
  <si>
    <t>799/2022</t>
  </si>
  <si>
    <t>CONTRATAÇÃO DE EMPRESA PARA AQUISIÇÃO DE MATERIAIS E EQUIPAMENTOS DE SONORIZAÇÃO PARA CÂMARA MUNICIPAL DE MARICÁ</t>
  </si>
  <si>
    <t>TAIGAR INDÚSTRIA DE EQUIPAMENTOS DE SOM</t>
  </si>
  <si>
    <t>17174/2022</t>
  </si>
  <si>
    <t>20375/2022</t>
  </si>
  <si>
    <t>CONTRAÇÃO DE EMPRESA PARA REGISTRO DE PREÇOS PARA SERVIÇO DE TECNOLOGIA DA INFORMAÇÃO</t>
  </si>
  <si>
    <t>PROGEO SOLUTIONS LTDA</t>
  </si>
  <si>
    <t>14190/2021</t>
  </si>
  <si>
    <t>AJA CONSTRUÇÕES EIRELI</t>
  </si>
  <si>
    <t>JOM 1393</t>
  </si>
  <si>
    <t xml:space="preserve">CONTRATAÇÃO DE EMPRESA DE ARQUITETURA E/OU ENGENHARIA PARA A PRESTAÇÃO DE SERVIÇOS TÉCNICOS DE ELABORAÇÃO DE PROJETOS HABITACIONAIS DE INTERESSE SOCIAL- LOTE 1 </t>
  </si>
  <si>
    <t>CONTRATAÇÃO DE EMPRESA DE ARQUITETURA E/OU ENGENHARIA PARA A PRESTAÇÃO DE SERVIÇOS TÉCNICOS DE ELABORAÇÃO DE PROJETOS HABITACIONAIS DE INTERESSE SOCIAL- LOTE 2</t>
  </si>
  <si>
    <t>PASSOS SOLUÇÕES EM ENGENHARI LTDA</t>
  </si>
  <si>
    <t>8957/2022</t>
  </si>
  <si>
    <t>CONTRATAÇÃO DE EMPRESA ESPECIALIZADA EM GESTÃO DE PESSOAL, NA ÁREA DE EDUCAÇÃO SANITÁRIA, POR MEIO DA PRESTAÇÃO DE SERVIÇOS DE TERCEIRIZAÇÃO DE MÃO DE OBRA</t>
  </si>
  <si>
    <t>CENTRO DE ESTUDOS
E ESQUISAS CIENTÍFICAS FRANCISCO ANTONIO SALLES
- FAZ</t>
  </si>
  <si>
    <t>ONDE SE LÊ: “ORGANIZAÇÃO SOCIAL DA SOCIEDADE CIVIL – INSTITUTO BAHIA”.
LEIA-SE “ORGANIZAÇÃO SOCIAL DA SOCIEDADE CIVIL – INSTITUTO SAÚDE DA BAHIA - ISBA”.</t>
  </si>
  <si>
    <t>3372/2022</t>
  </si>
  <si>
    <t>CONTRATAÇÃO DE EMPRESA ESPECIALIZADA
NO SERVIÇO DE AGENCIAMENTO DE VIAGENS AÉREAS</t>
  </si>
  <si>
    <t>DISTAK AGENCIA DE VIAGENS E TURISMO LTDA</t>
  </si>
  <si>
    <t>JOM 1395</t>
  </si>
  <si>
    <t>ERRATA DO CHAMAMENTO PÚBLICO</t>
  </si>
  <si>
    <t>JOM 1394</t>
  </si>
  <si>
    <t>SERVIÇOS DE LOCAÇÃO DE VEÍCULOS, SEM MOTORISTA E SEM COMBUSTÍVEL, POR QUILOMETRAGEM LIVRE</t>
  </si>
  <si>
    <t>LOCALIZA VEÍCULOS ESPECIAIS S.A.</t>
  </si>
  <si>
    <t>JOM 1396</t>
  </si>
  <si>
    <t>890/2022.</t>
  </si>
  <si>
    <t>7933/2022</t>
  </si>
  <si>
    <t>SISTEMA DE REGISTRO DE PREÇOS PARA AQUISIÇÃO, SOB DEMANDA, DE PLACAS DE IDENTIFICAÇÃO E SINALIZAÇÃO DE OBRAS PÚBLICAS- ITENS 6,
7, 8, 9, 10, 11, 14, 15, 17, 18 E 19</t>
  </si>
  <si>
    <t>CONCEITO SINALIZAÇÃO E PAPELARIA LTDA</t>
  </si>
  <si>
    <t>JOM 1397</t>
  </si>
  <si>
    <t>OLITHIER COMÉRCIO DE MATERIAIS E MERCADORIAS EIRELI</t>
  </si>
  <si>
    <t>SISTEMA DE REGISTRO DE PREÇOS PARA AQUISIÇÃO, SOB DEMANDA, DE PLACAS DE IDENTIFICAÇÃO E SINALIZAÇÃO DE OBRAS PÚBLICAS- ITENS 29 E 30</t>
  </si>
  <si>
    <t>EFATA COMÉRCIO E SERVIÇOS EIRELI</t>
  </si>
  <si>
    <t>SISTEMA DE REGISTRO DE PREÇOS PARA AQUISIÇÃO, SOB DEMANDA, DE PLACAS DE IDENTIFICAÇÃO E SINALIZAÇÃO DE OBRAS PÚBLICAS- ITENS 12, 13, 16, 20 E 21</t>
  </si>
  <si>
    <t>RIBEIRO ATACADISTACA LTDA</t>
  </si>
  <si>
    <t>SISTEMA DE REGISTRO DE PREÇOS PARA AQUISIÇÃO, SOB DEMANDA, DE PLACAS DE IDENTIFICAÇÃO E SINALIZAÇÃO DE OBRAS PÚBLICAS- ITENS 1, 2, 3, 4, 5, 22, 26 E 27</t>
  </si>
  <si>
    <t>LIFE CLEAN COMÉRCIO E EQUIPAMENTOS LTDA</t>
  </si>
  <si>
    <t>SISTEMA DE REGISTRO DE PREÇOS PARA AQUISIÇÃO, SOB DEMANDA, DE PLACAS DE IDENTIFICAÇÃO E SINALIZAÇÃO DE OBRAS PÚBLICAS- ITENS 23, 24, 25 E 28</t>
  </si>
  <si>
    <t>12992/2022</t>
  </si>
  <si>
    <t>CONTRATAÇÃO DE EMPRESA ESPECIALIZADA PARA PRESTAÇÃO DE SERVIÇOS DE TELEFONIA MÓVEL (SMP) E AQUISIÇÃO DE APARELHOS SMARTPHONE NOVOS</t>
  </si>
  <si>
    <t xml:space="preserve">
R$ 18,90- 
R$ 491,40- VALOR MENSAL
R$ 5.896,80- VALOR ANUAL</t>
  </si>
  <si>
    <t>9261/2022</t>
  </si>
  <si>
    <t>CONTRATAÇÃO DE SERVIÇO DE SHOW PIROTÉCNICO PARA EVENTOS</t>
  </si>
  <si>
    <t>JOM 1398</t>
  </si>
  <si>
    <t>9767/2022</t>
  </si>
  <si>
    <t>JL ATACADISTA LTDA</t>
  </si>
  <si>
    <t>CONTRATAÇÃO DE EMPRESA PARA FORNECIMENTO DE SAIBRO, INCLUINDO TRANSPORTE, VISANDO ATENDER IMPLANTAÇÃO DE FUTUROS EMPREENDIMENTOS QUE ESTÃO SENDO DESENVOLVIDOS PELA CODEMAR NO 1º E 2º DISTRITO</t>
  </si>
  <si>
    <t>15889/2022</t>
  </si>
  <si>
    <t>REGISTRO DE PREÇOS PARA O FORNECIMENTO DE ANÉIS DE CONCRETO
ARMADO</t>
  </si>
  <si>
    <t>CONSTRULAR MATERIAIS DE CONSTRUÇÃO DE MACAE LTDA</t>
  </si>
  <si>
    <t>7986/2021</t>
  </si>
  <si>
    <t>CONTRATAÇÃO DE EMPRESA ESPECIALIZADA NA EXECUÇÃO DE SERVIÇO CONTÍNUO DE ORTODONTIA</t>
  </si>
  <si>
    <t>CRUZ E SOUZA SERVIÇOS ODONTOLÓGICOS LTDA-ME</t>
  </si>
  <si>
    <t>JOM 1399</t>
  </si>
  <si>
    <t>8751/2022</t>
  </si>
  <si>
    <t>AQUISIÇÃO DE MATERIAL DE EXPEDIENTE- ITEM 01</t>
  </si>
  <si>
    <t>(VALOR UNITÁRIO) R$ 5,50</t>
  </si>
  <si>
    <t>AQUISIÇÃO DE MATERIAL DE EXPEDIENTE- ITEM 03</t>
  </si>
  <si>
    <t>(VALOR UNITÁRIO) R$ 7,00</t>
  </si>
  <si>
    <t>AQUISIÇÃO DE MATERIAL DE EXPEDIENTE- ITEM 05</t>
  </si>
  <si>
    <t>(VALOR UNITÁRIO) R$ 0,40</t>
  </si>
  <si>
    <t>AQUISIÇÃO DE MATERIAL DE EXPEDIENTE- ITEM 06</t>
  </si>
  <si>
    <t>(VALOR UNITÁRIO) R$ 9,05</t>
  </si>
  <si>
    <t>AQUISIÇÃO DE MATERIAL DE EXPEDIENTE- ITEM 18</t>
  </si>
  <si>
    <t>(VALOR UNITÁRIO) R$ 2,26</t>
  </si>
  <si>
    <t>AQUISIÇÃO DE MATERIAL DE EXPEDIENTE- ITEM 19</t>
  </si>
  <si>
    <t>(VALOR UNITÁRIO) R$ 2,90</t>
  </si>
  <si>
    <t>AQUISIÇÃO DE MATERIAL DE EXPEDIENTE- ITEM 20</t>
  </si>
  <si>
    <t>AQUISIÇÃO DE MATERIAL DE EXPEDIENTE- ITEM 21</t>
  </si>
  <si>
    <t>(VALOR UNITÁRIO) R$ 0,18</t>
  </si>
  <si>
    <t>AQUISIÇÃO DE MATERIAL DE EXPEDIENTE- ITEM 24</t>
  </si>
  <si>
    <t>(VALOR UNITÁRIO) R$ 0,90</t>
  </si>
  <si>
    <t>AQUISIÇÃO DE MATERIAL DE EXPEDIENTE- ITEM 25</t>
  </si>
  <si>
    <t>(VALOR UNITÁRIO) R$ 5,00</t>
  </si>
  <si>
    <t>AQUISIÇÃO DE MATERIAL DE EXPEDIENTE- ITEM 33</t>
  </si>
  <si>
    <t>(VALOR UNITÁRIO) R$ 10,99</t>
  </si>
  <si>
    <t>AQUISIÇÃO DE MATERIAL DE EXPEDIENTE- ITEM 40</t>
  </si>
  <si>
    <t>(VALOR UNITÁRIO) R$ 5,10</t>
  </si>
  <si>
    <t>AQUISIÇÃO DE MATERIAL DE EXPEDIENTE- ITEM 49</t>
  </si>
  <si>
    <t>(VALOR UNITÁRIO) R$ 5,57</t>
  </si>
  <si>
    <t>AQUISIÇÃO DE MATERIAL DE EXPEDIENTE- ITEM 54</t>
  </si>
  <si>
    <t>(VALOR UNITÁRIO) R$ R$ 5,50</t>
  </si>
  <si>
    <t>AQUISIÇÃO DE MATERIAL DE EXPEDIENTE- ITEM 56</t>
  </si>
  <si>
    <t>(VALOR UNITÁRIO) R$ 3,90</t>
  </si>
  <si>
    <t>ALNETTO COMERCIAL E SERVICOS EIRELI</t>
  </si>
  <si>
    <t>AQUISIÇÃO DE MATERIAL DE EXPEDIENTE- ITEM 02</t>
  </si>
  <si>
    <t>(VALOR UNITÁRIO) R$ 0,84</t>
  </si>
  <si>
    <t>AQUISIÇÃO DE MATERIAL DE EXPEDIENTE- ITEM 07</t>
  </si>
  <si>
    <t>(VALOR UNITÁRIO) R$ 6,25</t>
  </si>
  <si>
    <t>AQUISIÇÃO DE MATERIAL DE EXPEDIENTE- ITEM 10</t>
  </si>
  <si>
    <t>(VALOR UNITÁRIO) R$ 2,22</t>
  </si>
  <si>
    <t>AQUISIÇÃO DE MATERIAL DE EXPEDIENTE- ITEM 27</t>
  </si>
  <si>
    <t>(VALOR UNITÁRIO) R$ 15,78</t>
  </si>
  <si>
    <t>AQUISIÇÃO DE MATERIAL DE EXPEDIENTE- ITEM 29</t>
  </si>
  <si>
    <t>(VALOR UNITÁRIO) R$ 5,47</t>
  </si>
  <si>
    <t>AQUISIÇÃO DE MATERIAL DE EXPEDIENTE- ITEM 31</t>
  </si>
  <si>
    <t>(VALOR UNITÁRIO) R$ 0,30</t>
  </si>
  <si>
    <t>AQUISIÇÃO DE MATERIAL DE EXPEDIENTE- ITEM 32</t>
  </si>
  <si>
    <t>(VALOR UNITÁRIO) R$ 11,10</t>
  </si>
  <si>
    <t>(VALOR UNITÁRIO) R$ 23,00</t>
  </si>
  <si>
    <t>AQUISIÇÃO DE MATERIAL DE EXPEDIENTE- ITEM 34</t>
  </si>
  <si>
    <t>AQUISIÇÃO DE MATERIAL DE EXPEDIENTE- ITEM 36</t>
  </si>
  <si>
    <t>(VALOR UNITÁRIO) R$ 16,99</t>
  </si>
  <si>
    <t>AQUISIÇÃO DE MATERIAL DE EXPEDIENTE- ITEM 38</t>
  </si>
  <si>
    <t>(VALOR UNITÁRIO) R$ 3,19</t>
  </si>
  <si>
    <t>AQUISIÇÃO DE MATERIAL DE EXPEDIENTE- ITEM 42</t>
  </si>
  <si>
    <t>(VALOR UNITÁRIO) R$ 2,48</t>
  </si>
  <si>
    <t>AQUISIÇÃO DE MATERIAL DE EXPEDIENTE- ITEM 44</t>
  </si>
  <si>
    <t>(VALOR UNITÁRIO) R$ 2,66</t>
  </si>
  <si>
    <t>AQUISIÇÃO DE MATERIAL DE EXPEDIENTE- ITEM 46</t>
  </si>
  <si>
    <t>(VALOR UNITÁRIO) R$ 1,83</t>
  </si>
  <si>
    <t>AQUISIÇÃO DE MATERIAL DE EXPEDIENTE- ITEM 47</t>
  </si>
  <si>
    <t>(VALOR UNITÁRIO) R$ 1,24</t>
  </si>
  <si>
    <t>AQUISIÇÃO DE MATERIAL DE EXPEDIENTE- ITEM 50</t>
  </si>
  <si>
    <t>(VALOR UNITÁRIO) R$ 66,38</t>
  </si>
  <si>
    <t>AQUISIÇÃO DE MATERIAL DE EXPEDIENTE- ITEM 51</t>
  </si>
  <si>
    <t>(VALOR UNITÁRIO) R$ 6,30</t>
  </si>
  <si>
    <t>AQUISIÇÃO DE MATERIAL DE EXPEDIENTE- ITEM 52</t>
  </si>
  <si>
    <t>(VALOR UNITÁRIO) R$ 3,00</t>
  </si>
  <si>
    <t>AQUISIÇÃO DE MATERIAL DE EXPEDIENTE- ITEM 60</t>
  </si>
  <si>
    <t>(VALOR UNITÁRIO) R$ 2,78</t>
  </si>
  <si>
    <t>RC AMERICA COMERCIO E SERVICOS LTDA</t>
  </si>
  <si>
    <t>AQUISIÇÃO DE MATERIAL DE EXPEDIENTE- ITEM 04</t>
  </si>
  <si>
    <t>(VALOR UNITÁRIO) R$ 3,89</t>
  </si>
  <si>
    <t>AQUISIÇÃO DE MATERIAL DE EXPEDIENTE- ITEM 08</t>
  </si>
  <si>
    <t>(VALOR UNITÁRIO) R$ 0,61</t>
  </si>
  <si>
    <t>AQUISIÇÃO DE MATERIAL DE EXPEDIENTE- ITEM 09</t>
  </si>
  <si>
    <t>AQUISIÇÃO DE MATERIAL DE EXPEDIENTE- ITEM 45</t>
  </si>
  <si>
    <t>(VALOR UNITÁRIO) R$ 26,66</t>
  </si>
  <si>
    <t>(VALOR UNITÁRIO) R$ 52,40</t>
  </si>
  <si>
    <t>AQUISIÇÃO DE MATERIAL DE EXPEDIENTE- ITEM 61</t>
  </si>
  <si>
    <t>WAGNER EVARISTO DOS SANTOS</t>
  </si>
  <si>
    <t>AQUISIÇÃO DE MATERIAL DE EXPEDIENTE- ITEM 11</t>
  </si>
  <si>
    <t>(VALOR UNITÁRIO) R$ 1,14</t>
  </si>
  <si>
    <t>AQUISIÇÃO DE MATERIAL DE EXPEDIENTE- ITEM 12</t>
  </si>
  <si>
    <t>(VALOR UNITÁRIO) R$ 2,11</t>
  </si>
  <si>
    <t>AQUISIÇÃO DE MATERIAL DE EXPEDIENTE- ITEM 14</t>
  </si>
  <si>
    <t>(VALOR UNITÁRIO) R$ 2,00</t>
  </si>
  <si>
    <t>AQUISIÇÃO DE MATERIAL DE EXPEDIENTE- ITEM 15</t>
  </si>
  <si>
    <t>AQUISIÇÃO DE MATERIAL DE EXPEDIENTE- ITEM 16</t>
  </si>
  <si>
    <t>(VALOR UNITÁRIO) R$ 1,57</t>
  </si>
  <si>
    <t>(VALOR UNITÁRIO) R$ 1,69</t>
  </si>
  <si>
    <t>AQUISIÇÃO DE MATERIAL DE EXPEDIENTE- ITEM 17</t>
  </si>
  <si>
    <t>AQUISIÇÃO DE MATERIAL DE EXPEDIENTE- ITEM 22</t>
  </si>
  <si>
    <t>(VALOR UNITÁRIO) R$ 2,42</t>
  </si>
  <si>
    <t>(VALOR UNITÁRIO) R$ 1,74</t>
  </si>
  <si>
    <t>AQUISIÇÃO DE MATERIAL DE EXPEDIENTE- ITEM 23</t>
  </si>
  <si>
    <t>AQUISIÇÃO DE MATERIAL DE EXPEDIENTE- ITEM 26</t>
  </si>
  <si>
    <t>(VALOR UNITÁRIO) R$ 73,99</t>
  </si>
  <si>
    <t>AQUISIÇÃO DE MATERIAL DE EXPEDIENTE- ITEM 35</t>
  </si>
  <si>
    <t>AQUISIÇÃO DE MATERIAL DE EXPEDIENTE- ITEM 37</t>
  </si>
  <si>
    <t>(VALOR UNITÁRIO) R$ 16,85</t>
  </si>
  <si>
    <t>(VALOR UNITÁRIO) R$ 14,99</t>
  </si>
  <si>
    <t>AQUISIÇÃO DE MATERIAL DE EXPEDIENTE- ITEM 48</t>
  </si>
  <si>
    <t>(VALOR UNITÁRIO) R$ 10,83</t>
  </si>
  <si>
    <t>(VALOR UNITÁRIO) R$ 9,25</t>
  </si>
  <si>
    <t>AQUISIÇÃO DE MATERIAL DE EXPEDIENTE- ITEM 53</t>
  </si>
  <si>
    <t>LC COMERCIO DE EMBALAGENS LTDA</t>
  </si>
  <si>
    <t>AQUISIÇÃO DE MATERIAL DE EXPEDIENTE- ITEM 55</t>
  </si>
  <si>
    <t>(VALOR UNITÁRIO) R$ 3,55</t>
  </si>
  <si>
    <t>AQUISIÇÃO DE MATERIAL DE EXPEDIENTE- ITEM 58</t>
  </si>
  <si>
    <t>(VALOR UNITÁRIO) R$ 92,99</t>
  </si>
  <si>
    <t>VIPE COMERCIAL EIRELI</t>
  </si>
  <si>
    <t>JOM 1400</t>
  </si>
  <si>
    <t>JOM 1401</t>
  </si>
  <si>
    <t>JOM 1402</t>
  </si>
  <si>
    <t>6164/2021</t>
  </si>
  <si>
    <t>REGISTRO DE PREÇOS PARA CONTRATAÇÃO DE EMPRESA ESPECIALIZADA
PARA AQUISIÇÃO DE MATERIAIS E FERRAMENTAS</t>
  </si>
  <si>
    <t>TECA TECNOLOGIA E COMERCIO LTDA</t>
  </si>
  <si>
    <t>RML ROLL COMERCIO E SERVIÇOS EM GERAL LTDA</t>
  </si>
  <si>
    <t>16031/2022</t>
  </si>
  <si>
    <t>REGISTRO DE PREÇOS PARA O FORNECIMENTODE MEIO FIO E PISO INTERTRAVADO</t>
  </si>
  <si>
    <t>A.M. ARTEFATOS DE CONCRETO LTDA</t>
  </si>
  <si>
    <t>15883/2022</t>
  </si>
  <si>
    <t>REGISTRO DE PREÇOS PARA O FORNECIMENTO DE TAMPÕES ARTICULADOS</t>
  </si>
  <si>
    <t>6948/2022</t>
  </si>
  <si>
    <t>CONTRATAÇÃO DE EMPRESA ESPECIALIZADA PARA MANUTENÇÃO PREVENTIVA E CORRETIVA NO CAMPO DO ESTÁDIO MUNICIPAL DE MARICÁ,</t>
  </si>
  <si>
    <t>BR COPI COMÉRCIO, SERVIÇOS E LOGISTICA EIRELI</t>
  </si>
  <si>
    <t>JOM 1403</t>
  </si>
  <si>
    <t>7016/2022</t>
  </si>
  <si>
    <t>BELL TECNOLOGIA LTDA</t>
  </si>
  <si>
    <t>ALGORITEC TECNOLOGIA LTDA</t>
  </si>
  <si>
    <t>CONTRATAÇÃO PÚBLICA DE SOLUÇÃO INOVADORA PARA DESENVOLVIMENTO DE UM MARKETPLACE INTEGRADO AO SISTEMA DE CONTAS DA MOEDA SOCIAL DE MARICÁ</t>
  </si>
  <si>
    <t xml:space="preserve">PROCEDIMENTO LICITATÓRIO ESPECIAL </t>
  </si>
  <si>
    <t>4262/2022</t>
  </si>
  <si>
    <t>VICENZO PNEUS E-COMMERCE LTDA-EPP</t>
  </si>
  <si>
    <t>REGISTRO DE PREÇOS PARA O FORNECIMENTO DE PNEUS E
CÂMARAS DE AR PARA MAQUINÁRIOS – ITENS 01, 02, 03, 04, 06, 07, 09, 10, 11, 12 E 13,</t>
  </si>
  <si>
    <t>CONFIANTE ANDRADE COMÉRCIO E SERVIÇOS LTDA</t>
  </si>
  <si>
    <t>REGISTRO DE PREÇOS PARA O FORNECIMENTO DE PNEUS E CÂMARAS DE AR PARA MAQUINÁRIOS – ITENS 05 E 08</t>
  </si>
  <si>
    <t>862/2022</t>
  </si>
  <si>
    <t>CONTRATAÇÃO DE EMPRESA ESPECIALIZADA PARA ELABORAÇÃO DE PROJETO ARQUITETÔNICO E URBANÍSTICO PARA CONSTRUÇÃO DA NOVA SEDE DA CÂMARA MUNICIPAL DE MARICÁ/RJ</t>
  </si>
  <si>
    <t>SLC SERVIÇOS TÉCNICOS ME</t>
  </si>
  <si>
    <t>JOM 1404</t>
  </si>
  <si>
    <t>4035/2022</t>
  </si>
  <si>
    <t>CWP COMÉRCIO E SERVIÇOS EIRELLI ME</t>
  </si>
  <si>
    <t>AQUISIÇÃO DE TENDA INFLÁVEL PARA O PROJETO PRAIA MAIS LIMPA</t>
  </si>
  <si>
    <t>12992/2021</t>
  </si>
  <si>
    <t>PRIME COMÉRCIO E SERVIÇOS DE EXTINTORES EIRELI</t>
  </si>
  <si>
    <t>JOM 1405</t>
  </si>
  <si>
    <t>CONTRATAÇÃO DE EMPRESA ESPECIALIZADA NO SERVIÇO DE INSPEÇÃO, MANUTENÇÃO E RECARGA DE EXTINTORES DE INCÊNDIO</t>
  </si>
  <si>
    <t>13316/2021</t>
  </si>
  <si>
    <t>CONTRATAÇÃO DE EMPRESA ESPECIALIZADA NA EMISSÃO DE ÁPOLICE DE SEGURO DE RESPONSABILIDADE CIVIL DOS GESTORES – TAMBÉM CONHECIDA COMO D&amp;O (DIRECTORS &amp; OFFICERS), PARA OS MEMBROS DO CONSELHO DE ADMINISTRAÇÃO, CONSELHO FISCAL, PRESIDÊNCIA, DIRETORIA EXECUTIVA E PARA OS RESPECTIVOS SUBSTITUTOS E INTERINOS,</t>
  </si>
  <si>
    <t>STARR INTERNACIONAL BRASIL SEGURADORA S.A</t>
  </si>
  <si>
    <t>6532/2022</t>
  </si>
  <si>
    <t>FEMAR</t>
  </si>
  <si>
    <t>CONTRATAÇÃO DE EMPRESA ESPECIALIZADA NO FORNECIMENTO DE RECARGAS DE ÁGUA MINERAL NATURAL, SEM GÁS, POTÁVEL, ENVASADAS EM GARRAFÕES DE 20 LITROS</t>
  </si>
  <si>
    <t>ÁGUA MINERAL OÁSIS DA SAÚDE LTDA</t>
  </si>
  <si>
    <t>1821/2022</t>
  </si>
  <si>
    <t>CONTRATAÇÃO DE PESSOA JURÍDICA PARA PRESTAÇÃO DE SERVIÇOS CONTÍNUOS DE LIMPEZA E COPEIRAGEM EM IMÓVEIS UTILIZADOS PELO MUNICÍPIO DE MARICÁ, MEDIANTE O FORNECIMENTO DE MÃO DE OBRA PRODUTOS, MATERIAIS, UTENSÍLIOS, UNIFORMES E EQUIPEMANETOS NECESSÁRIOS À EXECUÇÃO DOS SERVIÇOS,</t>
  </si>
  <si>
    <t>RIOLOC SERVIÇOS E SOLUÇÕES EMPRESARIAIS LTDA</t>
  </si>
  <si>
    <t>JOM 1407</t>
  </si>
  <si>
    <t>6243/2022</t>
  </si>
  <si>
    <t>CONTRATAÇÃO DE EMPRESA ESPECIALIZADA PARA PRESTAÇÃO DE SERVIÇOS DE LOCAÇÃO DE MÁQUINAS</t>
  </si>
  <si>
    <t>10878/2021</t>
  </si>
  <si>
    <t>CONSTRUÇÃO DE EDIFICAÇÃO ESCOLAR DE EDUCAÇÃO INFANTIL COM QUADRA COBERTA</t>
  </si>
  <si>
    <t>HSR ENGENHARIA E CONSTRUÇÕES LTDA</t>
  </si>
  <si>
    <t>3693/2021</t>
  </si>
  <si>
    <t>IMPLANTAÇÃO DE ESTACIONAMENTO COM
SISTEMA FOTOVOLTAICO TIPO CARPORT NO PAÇO MUNICIPAL</t>
  </si>
  <si>
    <t>GREEN ENERGY INDUSTRIA, COMÉRCIO IMPORTAÇÃO SERVIÇOS DE ENGENHARIA</t>
  </si>
  <si>
    <t>8622/2022</t>
  </si>
  <si>
    <t>AQUISIÇÃO DE IMPLEMENTOS PARA MAQUINÁRIOS</t>
  </si>
  <si>
    <t>VALTEX DE NITERÓI COMÉRCIO E SERVIÇO EIRELLI</t>
  </si>
  <si>
    <t>857/2022</t>
  </si>
  <si>
    <t>AQUISIÇÃO DE MATERIAIS PARA REPOSIÇÃO DO ALMOXARIFADO</t>
  </si>
  <si>
    <t>FERNANDO BARBOSA BRANDÃO ME</t>
  </si>
  <si>
    <t>JOM 1408</t>
  </si>
  <si>
    <t>ALAG COMERCIAL RJ E SERVIÇOS LTDA. ME</t>
  </si>
  <si>
    <t>RV SOLUÇÕES COMERCIAIS E SERVIÇOS LTDA</t>
  </si>
  <si>
    <t>6343/2021</t>
  </si>
  <si>
    <t>CONTRATAÇÃO DE EMPRESA ESPECIALIZADA EM SERVIÇOS DE SALVAMENTO E COMBATE A INCENDIO EM AERODROMOS CIVIS (SESCINC) PARA O AERODROMO DE MARICÁ - SBMI</t>
  </si>
  <si>
    <t>SERMACOL COMÉRCIO E SERVIÇOS LTDA</t>
  </si>
  <si>
    <t>20408/2022</t>
  </si>
  <si>
    <t>2611/2022</t>
  </si>
  <si>
    <t>NOVA ERA MINERAÇÃO LTDA ME</t>
  </si>
  <si>
    <t>16286/2022</t>
  </si>
  <si>
    <t>CONTRATAÇÃO DE EMPRESA ESPECIALIZADA EM SERVIÇO DE GEOPROCESSAMENTO- INTENS 01, 02, 03, 04, 05, 06, 07, 08 E 09</t>
  </si>
  <si>
    <t>CODEX REMOTE CIENCIAS ESPACIAIS E IMAGENS DIGITAIS LTDA</t>
  </si>
  <si>
    <t>JOM 1409</t>
  </si>
  <si>
    <t>12675/2021</t>
  </si>
  <si>
    <t>CELEBRAÇÃO DE PARCERIA COM ORGANIZAÇÃO DA SOCIEDADE CIVIL (OSC) PARA A GESTÃO DO CINEMA MUNICIPAL CINE HENFIL</t>
  </si>
  <si>
    <t>OSC CECIP - CENTRO DE CRIAÇÃO DE IMAGEM POPULAR</t>
  </si>
  <si>
    <t>JOM 1410</t>
  </si>
  <si>
    <t>15/2022</t>
  </si>
  <si>
    <t>REGISTRO DE PREÇOS PARA O FORNECIMENTO DE ARTEFATOS DE CONCRETO – ITEM 03</t>
  </si>
  <si>
    <t>REGISTRO DE PREÇOS PARA O FORNECIMENTO DE ARTEFATOS DE CONCRETO – ITENS 01, 02 E 04</t>
  </si>
  <si>
    <t>20391/2022</t>
  </si>
  <si>
    <t>REGISTRO DE PREÇOS PARA O
FORNECIMENTO DE TUBOS DE CONCRETO ARMADO – ITENS 1, 2, 3 E 4</t>
  </si>
  <si>
    <t>14072/2021</t>
  </si>
  <si>
    <t>PULSAR ENERGIA COMÉRCIO E SERVIÇOS LTDA</t>
  </si>
  <si>
    <t>CONTRATAÇÃO DE EMPRESA ESPECIALIZADA EM EVENTOS PARA A REALIZAÇÃO DA TAÇA CIDADE DE MARICÁ</t>
  </si>
  <si>
    <t>JOM 1411</t>
  </si>
  <si>
    <t>CONTRATAÇÃO DE EMPRESA PARA PRESTAÇÃO DE SERVIÇO DE LOCAÇÃO, MONTAGEM E DESMONTAGEM DE ESTRUTURA PARA ESPAÇO GOURMET</t>
  </si>
  <si>
    <t>PERFORMANCE ESTRUTURAS E SERVIÇOS LTDA</t>
  </si>
  <si>
    <t>14838/2022</t>
  </si>
  <si>
    <t>794/2022</t>
  </si>
  <si>
    <t>AQUISIÇÃO DE EQUIPAMENTO DE REDE PARA CÂMARA MUNICIPAL DE MARICÁ</t>
  </si>
  <si>
    <t>E. LOURENÇO EQUIPAMENTOS DE INFORMÁTICA EIRELI ME</t>
  </si>
  <si>
    <t>ONDE LÊ-SE: R$ 197.000,00
LEIA-SE: R$ 196.999,95</t>
  </si>
  <si>
    <t>2336/2021</t>
  </si>
  <si>
    <t>AQUISIÇÃO DE EUCALIPTO TRATADO E INSUMOS</t>
  </si>
  <si>
    <t>ALN EMPIRE COMÉRCIO E SERVIÇOS EIRELLI</t>
  </si>
  <si>
    <t>CWP COMÉRCIO E  SERVIÇOS EIRELI ME</t>
  </si>
  <si>
    <t>DIAMOND COMÉRCIO E SERVIÇOS EIRELI</t>
  </si>
  <si>
    <t>FATOR RIO COMÉRCIO E SERVIÇOS EIRELI</t>
  </si>
  <si>
    <t>L &amp; P ATACADISTA DE MATERIAIS DE CINSTRUÇÃO LTDA</t>
  </si>
  <si>
    <t>LCI COMÉRCIO
DE MATERIAL DE CONSTRUÇÃO E SERVIÇOS EIRELI</t>
  </si>
  <si>
    <t>RIBEIRO ATACADISTA CA EIRELI</t>
  </si>
  <si>
    <t>VALTEX DE
NITERÓI COMÉRCIO E SERVIÇO EIRELI</t>
  </si>
  <si>
    <t>5489/2021</t>
  </si>
  <si>
    <t>CONTRATAÇÃO DE EMPRESA ESPECIALIZADA PARA CONSTRUÇÃO DE PASSARELA SOBRE A RJ-106 NA ALTURA DO KM 23, EM FRENTE AO HOSPITAL ERNESTO CHE GUEVARA</t>
  </si>
  <si>
    <t>PREMAG – SISTEMA DE CONSTRUÇÕES LTDA</t>
  </si>
  <si>
    <t>7935/2022</t>
  </si>
  <si>
    <t>CONSTRUTORA CENTRAL DO BRASIL S/A</t>
  </si>
  <si>
    <t>JOM 1412</t>
  </si>
  <si>
    <t>ELABORAÇÃO DE PROJETO EXECUTIVO E IMPLANTAÇÃO DE OBRAS DO SISTEMA DE ESGOTAMENTO SANITÁRIO DA BACIA RECANTO (SUB-BACIA A )</t>
  </si>
  <si>
    <t>12833/2021</t>
  </si>
  <si>
    <t>ISALTEC COMERCIO DE INSTRUMENTO DE MEDIÇÃO
LTDA</t>
  </si>
  <si>
    <t>AQUISIÇÃO DE MATERIAL DE DIVULGAÇÃO E EQUIPAMENTO ÁUDIO VISUAL PARA PRODUÇÃO DAS AÇÕES ITINERANTES (PROGRAMA SANEAR)- ITENS 2 E 4</t>
  </si>
  <si>
    <t>CLEBER NASCIMENTO DA ROSA</t>
  </si>
  <si>
    <t>AQUISIÇÃO DE MATERIAL DE DIVULGAÇÃO E EQUIPAMENTO ÁUDIO VISUAL PARA PRODUÇÃO DAS AÇÕES ITINERANTES (PROGRAMA SANEAR)- ITEM 1</t>
  </si>
  <si>
    <t>TENDAS ALUBAN LTDA EPP</t>
  </si>
  <si>
    <t>AQUISIÇÃO DE MATERIAL DE DIVULGAÇÃO E EQUIPAMENTO ÁUDIO VISUAL PARA PRODUÇÃO DAS AÇÕES ITINERANTES (PROGRAMA SANEAR)- ITEM 43</t>
  </si>
  <si>
    <t>MP IMPORTAÇÃO, EXPORTAÇÃO, PRODUTOS E SERVIÇOS EIRELI</t>
  </si>
  <si>
    <t>AQUISIÇÃO DE MATERIAL DE DIVULGAÇÃO E EQUIPAMENTO ÁUDIO VISUAL PARA PRODUÇÃO DAS AÇÕES ITINERANTES (PROGRAMA SANEAR)- ITEM 11</t>
  </si>
  <si>
    <t>S.S PRO LTDA</t>
  </si>
  <si>
    <t>AQUISIÇÃO DE MATERIAL DE DIVULGAÇÃO E EQUIPAMENTO ÁUDIO VISUAL PARA PRODUÇÃO DAS AÇÕES ITINERANTES (PROGRAMA SANEAR)- ITEM 14</t>
  </si>
  <si>
    <t>MEP COMÉRCIO DE ELETRÔNICOS E SERVIÇOS LTDA</t>
  </si>
  <si>
    <t>AQUISIÇÃO DE MATERIAL DE DIVULGAÇÃO E EQUIPAMENTO ÁUDIO VISUAL PARA PRODUÇÃO DAS AÇÕES ITINERANTES (PROGRAMA SANEAR)- ITENS 17 E 18</t>
  </si>
  <si>
    <t>NW DRONES COMÉRCIO E MANUTENÇÃO DE DRONES LTDA,</t>
  </si>
  <si>
    <t>AQUISIÇÃO DE MATERIAL DE DIVULGAÇÃO E EQUIPAMENTO ÁUDIO VISUAL PARA PRODUÇÃO DAS AÇÕES ITINERANTES (PROGRAMA SANEAR)- ITEM 31</t>
  </si>
  <si>
    <t>FERREIRA B2G LTDA</t>
  </si>
  <si>
    <t>AQUISIÇÃO DE MATERIAL DE DIVULGAÇÃO E EQUIPAMENTO ÁUDIO VISUAL PARA PRODUÇÃO DAS AÇÕES ITINERANTES (PROGRAMA SANEAR)- ITENS 07 E 25</t>
  </si>
  <si>
    <t>LUMEN SUPRIMENTAL EIRELI</t>
  </si>
  <si>
    <t>AQUISIÇÃO DE MATERIAL DE DIVULGAÇÃO E EQUIPAMENTO ÁUDIO VISUAL PARA PRODUÇÃO DAS AÇÕES ITINERANTES (PROGRAMA SANEAR)- ITEM 37</t>
  </si>
  <si>
    <t>PROTORRES COMÉRCIO E
SERVIÇOS LTDA</t>
  </si>
  <si>
    <t>AQUISIÇÃO DE MATERIAL DE DIVULGAÇÃO E EQUIPAMENTO ÁUDIO VISUAL PARA PRODUÇÃO DAS AÇÕES ITINERANTES (PROGRAMA SANEAR)- ITENS 3, 6, 10, 15, 23 E 32</t>
  </si>
  <si>
    <t>DANTON GABRIEL SIMPLICIO DE SALES SILVA</t>
  </si>
  <si>
    <t>AQUISIÇÃO DE MATERIAL DE DIVULGAÇÃO E EQUIPAMENTO ÁUDIO VISUAL PARA PRODUÇÃO DAS AÇÕES ITINERANTES (PROGRAMA SANEAR)- ITENS 10, 20 E 40</t>
  </si>
  <si>
    <t>URANDI LAURINDO SANTOS</t>
  </si>
  <si>
    <t>AQUISIÇÃO DE MATERIAL DE DIVULGAÇÃO E EQUIPAMENTO ÁUDIO VISUAL PARA PRODUÇÃO DAS AÇÕES ITINERANTES (PROGRAMA SANEAR)- ITEM 44</t>
  </si>
  <si>
    <t>704/2022</t>
  </si>
  <si>
    <t>REGISTRO DE PREÇOS PARA O FORNECIMENTO DE MATERIAIS
ELÉTRICOS E INSUMOS PARA CONSTRUÇÕES DIVERSAS –
ITENS 39 E 43</t>
  </si>
  <si>
    <t>DIAMOND
COMÉRCIO E SERVIÇOS EIRELI</t>
  </si>
  <si>
    <t>REGISTRO DE PREÇOS PARA O FORNECIMENTO DE MATERIAIS
ELÉTRICOS E INSUMOS PARA CONSTRUÇÕES DIVERSAS
– ITENS 40, 41 E 42</t>
  </si>
  <si>
    <t>EBS COMÉRCIO SERVIÇOS E REPRESENTAÇÕES LTDA</t>
  </si>
  <si>
    <t>REGISTRO DE PREÇOS PARA O FORNECIMENTO DE MATERIAIS
ELÉTRICOS E INSUMOS PARA CONSTRUÇÕES DIVERSAS –
ITENS 49, 56 E 57</t>
  </si>
  <si>
    <t>FATOR
RIO COMÉRCIO E SERVIÇOS EIRELI</t>
  </si>
  <si>
    <t>REGISTRO DE PREÇOS PARA O FORNECIMENTO DE MATERIAIS
ELÉTRICOS E INSUMOS PARA CONSTRUÇÕES DIVERSAS – ITEM
38</t>
  </si>
  <si>
    <t>FL DA CUNHA SOLUÇÕES
EMPRESARIAIS LTDA</t>
  </si>
  <si>
    <t>REGISTRO DE PREÇOS PARA O FORNECIMENTO DE MATERIAIS
ELÉTRICOS E INSUMOS PARA CONSTRUÇÕES DIVERSAS –
ITENS 03, 05, 07, 15, 16, 17, 19, 21, 22, 32, 44 E 51</t>
  </si>
  <si>
    <t>INFFACTOR COMÉRCIO E SERVIÇOS
EIRELI EPP</t>
  </si>
  <si>
    <t>REGISTRO DE PREÇOS PARA O FORNECIMENTO DE MATERIAIS
ELÉTRICOS E INSUMOS PARA CONSTRUÇÕES DIVERSAS –
ITENS 01, 02, 04, 06, 14 E 24</t>
  </si>
  <si>
    <t>JIT SERVIÇOS E COMÉRCIO DE MATERIAL ELÉTRICO
LTDA</t>
  </si>
  <si>
    <t>REGISTRO DE PREÇOS PARA O FORNECIMENTO DE MATERIAIS
ELÉTRICOS E INSUMOS PARA CONSTRUÇÕES DIVERSAS –
ITENS 13, 18, 23, 26, 28, 29, 35, 36, 37, 45, 46, 50, 53, 54 E 55</t>
  </si>
  <si>
    <t>LCI COMÉRCIO DE MATERIAL
DE CONSTRUÇÃO E SERVIÇOS EIRELI</t>
  </si>
  <si>
    <t>REGISTRO DE PREÇOS PARA O FORNECIMENTO DE MATERIAIS
ELÉTRICOS E INSUMOS PARA CONSTRUÇÕES DIVERSAS –
ITENS 08, 09, 10, 11, 12, 20, 25, 27, 30, 34, 47 E 48</t>
  </si>
  <si>
    <t>13948/2021</t>
  </si>
  <si>
    <t>JOM 1413</t>
  </si>
  <si>
    <t>REGISTRO DE PREÇOS PARA CONTRATAÇÃO DE EMPRESA ESPECIALIZADA
PARA AQUISIÇÃO DE COLETES SALVA-VIDAS</t>
  </si>
  <si>
    <t>11661/2021</t>
  </si>
  <si>
    <t>REGISTRO DE PREÇOS PARA CONTRATAÇÃO DE SERVIÇOS DE APOIO ADMINISTRATIVO COM REPRESENTATIVIDADE LEGAL NOS PROCESSOS ADMINISTRATIVOS DE LICENCIAMENTO, JUNTO AOS ÓRGÃOS DE FISCALIZAÇÃO DO ESTADO E DA UNIÃO, NO TOCANTE AOS EVENTOS DO CALENDÁRIO ANUAL PROMOVIDOS PELA PREFEITURA MUNICIPAL DE MARICÁ E REGULARIZAÇÃO DE TODAS AS EDIFICAÇÕES TEMPORÁRIAS PARA EVENTOS DE SUA RESPONSABILIDADE LEGAL, DE ACORDO COM OS DECRETOS FEDERAIS E ESTADUAIS VIGENTES</t>
  </si>
  <si>
    <t>W. M. 01 GESTAO EMPRESARIAL LTDA</t>
  </si>
  <si>
    <t>18397/2022</t>
  </si>
  <si>
    <t>CONTRATAÇÃO DE JORNAL DE GRANDE CIRCULAÇÃO</t>
  </si>
  <si>
    <t>ELOAH PUBLICIDADE E PROPAGANDA EIRELI</t>
  </si>
  <si>
    <t>12387/2021</t>
  </si>
  <si>
    <t>AQUISIÇÃO DE UNIFORMES- ITENS 1,2,3,4,5,6 ,7,8,9,10,11,12,13,15,16,17,18,19,20,21,22,23</t>
  </si>
  <si>
    <t>MV DA C PROMOÇÕES – LTDA</t>
  </si>
  <si>
    <t>JOM 1414</t>
  </si>
  <si>
    <t>AQUISIÇÃO DE UNIFORMES- ITENS 14, 24 E 25</t>
  </si>
  <si>
    <t>ALAG COMÉRCIO E SERVIÇOS
LTDA</t>
  </si>
  <si>
    <t>18745/2022</t>
  </si>
  <si>
    <t>REGISTRO DE PREÇOS PARA O FORNECIMENTO PÓ DE PEDRA</t>
  </si>
  <si>
    <t>545/2022</t>
  </si>
  <si>
    <t>LUGOM SOLUÇÕES LTDA</t>
  </si>
  <si>
    <t>JOM 1416</t>
  </si>
  <si>
    <t>CONTRATAÇÃO DE EMPRESA ESPECIALIZADA PARA LOCAÇÃO DE
MÁQUINAS, EQUIPAMENTOS E UTILITÁRIO PARA ATENDER AS
NECESSIDADES OPERACIONAIS DA SECRETARIA DE AGRICULTURA PECUÁRIA E PESCA DE MARICÁ</t>
  </si>
  <si>
    <t>CONTRATAÇÃO DE EMPRESA ESPECIALIZADA PARA LOCAÇÃO DE MÁQUINAS, EQUIPAMENTOS E UTILITÁRIO PARA ATENDER AS NECESSIDADES OPERACIONAIS DA SECRETARIA DE AGRICULTURA PECUÁRIA E PESCA DE MARICÁ</t>
  </si>
  <si>
    <t>SUPER LAGOS CONSTRUÇÃO E SERVIÇOS
LTDA</t>
  </si>
  <si>
    <t>2168/2022</t>
  </si>
  <si>
    <t>CONTRATAÇÃO DE EMPRESA ESPECIALIZADA PARA PRESTAÇÃO DE SERVIÇOS
DE MANUTENÇÃO EM SISTEMA DE HIDRANTES E BOMBAS HIDRÁULICAS DE COMBATE INCÊNDIO</t>
  </si>
  <si>
    <t>SYC SOLUÇÕES E GESTÃO DE SEGURANÇA LTDA</t>
  </si>
  <si>
    <t>17129/2022</t>
  </si>
  <si>
    <t>SOBRAL-CHAVES E CARIMBOS
LTDA</t>
  </si>
  <si>
    <t>PLUS CARD TECNOLOGIA
DE SISTEMAS DE IDENTIFICAÇÃO LTDA,</t>
  </si>
  <si>
    <t>CONTRATAÇÃO DE EMPRESA ESPECIALIZADA NO FORNECIMENTO DE MATERIAL GRÁFICO PERSONALIZADO E IDENTIFICAÇÃO VISUAL, A FIM DE PROMOVER E FORTALECER A MARCA INTERNA E EXTERNAMENTE JUNTO AOS SEUS COLABORADORES E CLIENTES- ITEM 23</t>
  </si>
  <si>
    <t>CONTRATAÇÃO DE EMPRESA ESPECIALIZADA NO FORNECIMENTO DE MATERIAL GRÁFICO PERSONALIZADO E IDENTIFICAÇÃO VISUAL, A FIM DE PROMOVER E FORTALECER A MARCA INTERNA E EXTERNAMENTE JUNTO AOS SEUS COLABORADORES E CLIENTES- ITEM 16</t>
  </si>
  <si>
    <t>CONTRATAÇÃO DE EMPRESA ESPECIALIZADA NO FORNECIMENTO DE MATERIAL GRÁFICO PERSONALIZADO E IDENTIFICAÇÃO VISUAL, A FIM DE PROMOVER E FORTALECER A MARCA INTERNA E EXTERNAMENTE JUNTO AOS SEUS COLABORADORES E CLIENTES- ITENS 09, 10 11, 12, 14, 20, 24 E 25</t>
  </si>
  <si>
    <t>R$
82.210,00</t>
  </si>
  <si>
    <t>GRÁFICA VITORIA LTDA</t>
  </si>
  <si>
    <t>AMAZONAS COMÉRCIO DE ADESIVOS
E BRINDES LTDA</t>
  </si>
  <si>
    <t>CONTRATAÇÃO DE EMPRESA ESPECIALIZADA NO FORNECIMENTO DE MATERIAL GRÁFICO PERSONALIZADO E IDENTIFICAÇÃO VISUAL, A FIM DE PROMOVER E FORTALECER A MARCA INTERNA E EXTERNAMENTE JUNTO AOS SEUS COLABORADORES E CLIENTES- ITEM 28</t>
  </si>
  <si>
    <t>INDUSTRIA FENIX CORTE A LASER LTDA</t>
  </si>
  <si>
    <t>CONTRATAÇÃO DE EMPRESA ESPECIALIZADA NO FORNECIMENTO DE MATERIAL GRÁFICO PERSONALIZADO E IDENTIFICAÇÃO VISUAL, A FIM DE PROMOVER E FORTALECER A MARCA INTERNA E EXTERNAMENTE JUNTO AOS SEUS COLABORADORES E CLIENTES- ITEM 26</t>
  </si>
  <si>
    <t>IDPROMO COMERCIAL LTDA</t>
  </si>
  <si>
    <t>CONTRATAÇÃO DE EMPRESA ESPECIALIZADA NO FORNECIMENTO DE MATERIAL GRÁFICO PERSONALIZADO E IDENTIFICAÇÃO VISUAL, A FIM DE PROMOVER E FORTALECER A MARCA INTERNA E EXTERNAMENTE JUNTO AOS SEUS COLABORADORES E CLIENTES- ITEM 21</t>
  </si>
  <si>
    <t>RESULTS – SOLUÇÕES E NEGOCIOS
EM GESTÃO EMPRESARIAL LTDA</t>
  </si>
  <si>
    <t>CONTRATAÇÃO DE EMPRESA ESPECIALIZADA NO FORNECIMENTO DE MATERIAL GRÁFICO PERSONALIZADO E IDENTIFICAÇÃO VISUAL, A FIM DE PROMOVER E FORTALECER A MARCA INTERNA E EXTERNAMENTE JUNTO AOS SEUS COLABORADORES E CLIENTES- ITENS 07, 13 E 17</t>
  </si>
  <si>
    <t>ELO CRIAÇÕES TEXTIL LTDA</t>
  </si>
  <si>
    <t>CONTRATAÇÃO DE EMPRESA ESPECIALIZADA NO FORNECIMENTO DE MATERIAL GRÁFICO PERSONALIZADO E IDENTIFICAÇÃO VISUAL, A FIM DE PROMOVER E FORTALECER A MARCA INTERNA E EXTERNAMENTE JUNTO AOS SEUS COLABORADORES E CLIENTES- ITEM 29</t>
  </si>
  <si>
    <t>START TECNOLOGIA LTDA</t>
  </si>
  <si>
    <t>CONTRATAÇÃO DE EMPRESA ESPECIALIZADA NO FORNECIMENTO DE MATERIAL GRÁFICO PERSONALIZADO E IDENTIFICAÇÃO VISUAL, A FIM DE PROMOVER E FORTALECER A MARCA INTERNA E EXTERNAMENTE JUNTO AOS SEUS COLABORADORES E CLIENTES- ITEM 22</t>
  </si>
  <si>
    <t>RMR GRÁFICA
LTDA</t>
  </si>
  <si>
    <t>CONTRATAÇÃO DE EMPRESA ESPECIALIZADA NO FORNECIMENTO DE MATERIAL GRÁFICO PERSONALIZADO E IDENTIFICAÇÃO VISUAL, A FIM DE PROMOVER E FORTALECER A MARCA INTERNA E EXTERNAMENTE JUNTO AOS SEUS COLABORADORES E CLIENTES- ITENS 04 E 27</t>
  </si>
  <si>
    <t xml:space="preserve">SERGIO HENRIQUE AZALINI
77262174649 </t>
  </si>
  <si>
    <t xml:space="preserve">CONTRATAÇÃO DE EMPRESA ESPECIALIZADA NO FORNECIMENTO DE MATERIAL GRÁFICO PERSONALIZADO E IDENTIFICAÇÃO VISUAL, A FIM DE PROMOVER E FORTALECER A MARCA INTERNA E EXTERNAMENTE JUNTO AOS SEUS COLABORADORES E CLIENTES- ITENS 01, 02, 03, 05 E  06 </t>
  </si>
  <si>
    <t>ARTPROMO GIFT COMERCIAL
DE BRINDES E PRODUTOS PROMOCIONAIS LTDA</t>
  </si>
  <si>
    <t>CONTRATAÇÃO DE EMPRESA ESPECIALIZADA NO FORNECIMENTO DE MATERIAL GRÁFICO PERSONALIZADO E IDENTIFICAÇÃO VISUAL, A FIM DE PROMOVER E FORTALECER A MARCA INTERNA E EXTERNAMENTE JUNTO AOS SEUS COLABORADORES E CLIENTES- ITEM 08</t>
  </si>
  <si>
    <t>INDUSTRIA DE
CARIMBOS 2001 LTDA</t>
  </si>
  <si>
    <t>CONTRATAÇÃO DE EMPRESA ESPECIALIZADA NO FORNECIMENTO DE MATERIAL GRÁFICO PERSONALIZADO E IDENTIFICAÇÃO VISUAL, A FIM DE PROMOVER E FORTALECER A MARCA INTERNA E EXTERNAMENTE JUNTO AOS SEUS COLABORADORES E CLIENTES- ITENS 15, 18 E 19</t>
  </si>
  <si>
    <t>JOM 1417</t>
  </si>
  <si>
    <t>JOM 1418</t>
  </si>
  <si>
    <t>JOM 1419</t>
  </si>
  <si>
    <t>1797/2022</t>
  </si>
  <si>
    <t>FORNECIMENTO DE BANDEIRAS</t>
  </si>
  <si>
    <t>ALICE EDUARDA E DAVI COMÉRCIO E SERVIÇOS NAVAIS E INDUSTRIAIS LTDA</t>
  </si>
  <si>
    <t>8844/2022</t>
  </si>
  <si>
    <t>CONTRATAÇÃO DE EMPRESA PRESTADORA DE SERVIÇOS DE ENGENHARIA PARA EXECUÇÃO DE SERVIÇOS DE REPAROS EM ATENDIMENTO AO PROGRAMA DE MELHORIAS HABITACIONAIS DE MARICÁ, ADJUDICANDO O LOTE 1 E 2,</t>
  </si>
  <si>
    <t>GUARÁ CONSTRUÇÕES LTDA EPP</t>
  </si>
  <si>
    <t>13882/2022</t>
  </si>
  <si>
    <t>CONTRATAÇÃO DE EMPRESA ESPECIALIZADA PARA EXECUÇÃO
DE SERVIÇOS DE IMPLANTAÇÃO DO SISTEMA DE ESGOTAMENTO SANITÁRIO DAS SUB-BACIAS 01 E 02 INOÃ NORTE E CUMPRIMENTO DE PARÂMETROS PARA LANÇAMENTO DO RIO TAQUARAL- ITEM 1</t>
  </si>
  <si>
    <t>ÔNIX SERVIÇOS LTDA</t>
  </si>
  <si>
    <t>22115/2022</t>
  </si>
  <si>
    <t>CONTRATAÇÃO DE EMPRESA ESPECIALIZADA EM EXECUÇÃO DE SERVIÇOS DE LICENCIAMENTO, INSTALAÇÃO E MANUTENÇÃO DE SOFTWARES</t>
  </si>
  <si>
    <t>MAPDATA TECNOLOGIA INFORMÁTICA E COMÉRCIO LTDA</t>
  </si>
  <si>
    <t>16157/2022</t>
  </si>
  <si>
    <t>CONTRATAÇÃO DE SERVIÇO DE LOCAÇÃO
DE TRIO ELÉTRICO PARA EVENTOS</t>
  </si>
  <si>
    <t>MAIS EVENTOS LTDA</t>
  </si>
  <si>
    <t>AQUISIÇÃO DE EQUIPAMENTO DE REDE</t>
  </si>
  <si>
    <t>2941/2022</t>
  </si>
  <si>
    <t>AMD ESTAÇÕES DE TELECOMUNICAÇÕES E DE TRÁFEGO AÉREO
LTDA</t>
  </si>
  <si>
    <t>PROCESSO LICITATÓRIO PARA CONTRATAÇÃO DE EMPRESA ESPECIALIZADA
EM SERVIÇO DE OPERAÇÃO DE ESTAÇÕES DE TELECOMUNICAÇÕES E DE TRÁFEGO AÉREO (EPTA) PARA O AEROPORTO DE MARICÁ- SBMI</t>
  </si>
  <si>
    <t>3435/2022</t>
  </si>
  <si>
    <t>JOM 1420</t>
  </si>
  <si>
    <t>GABIGOLD DISTRIBUIDORA LTDA</t>
  </si>
  <si>
    <t xml:space="preserve">
AQUISIÇÃO FUTURA DE BENS (PNEUS)- ITENS 1, 2, 3 E 4</t>
  </si>
  <si>
    <t>12011/2022</t>
  </si>
  <si>
    <t>MM EFRAIM COMERCIO E SERVIÇO LTDA</t>
  </si>
  <si>
    <t>CONTRATAÇÃO DE EMPRESA ESPECIALIZADA NA MANUTENÇÃO
PREVENTIVA E CORRETIVA, COM FORNECIMENTO DE PEÇAS DE BEBEDOURO- ITENS 01, 02 E 03</t>
  </si>
  <si>
    <t>12077/2022</t>
  </si>
  <si>
    <t>CONTRATAÇÃO DE PESSOA JURÍDICA ESPECIALIZADA PARA A
PRESTAÇÃO DE SERVIÇO CONTÍNUO DE COLETA, TRANSPORTE E DESTINAÇÃO FINAL DE MATERIAIS DE 1ª CATEGORIA (SOLO) E RESÍDUOS DA CONSTRUÇÃO CIVIL (RCC)</t>
  </si>
  <si>
    <t>MK GUIMARÃES CONSTRUÇÕES LOCAÇÕES E TRANSPORTES LTDA</t>
  </si>
  <si>
    <t>14486/2022</t>
  </si>
  <si>
    <t>FX CARDS E SUPRIMENTOS LTDA</t>
  </si>
  <si>
    <t>AQUISIÇÃO DE INSUMOS E EQUIPAMENTO DESTINADOS AO SETOR
DE CREDENCIAMENTO A FIM DE ATENDER AS NECESSIDADES
DO AEROPORTO MUNICIPAL DE MARICÁ-SBMI</t>
  </si>
  <si>
    <t>JOM 1421</t>
  </si>
  <si>
    <t>12956/2020</t>
  </si>
  <si>
    <t>AQUISIÇÃO DE RATICIDA,
PARA CONTROLE E PREVENÇÃO DE LEPTOSPIROSE – VIGILÂNCIA
AMBIENTAL- ITENS 1, 2 E 4</t>
  </si>
  <si>
    <t>PRAG MINAS COMÉRCIO
AGROPECUÁRIO EIRELI - EPP</t>
  </si>
  <si>
    <t>SANIGRAN LTDA</t>
  </si>
  <si>
    <t>AQUISIÇÃO DE RATICIDA,
PARA CONTROLE E PREVENÇÃO DE LEPTOSPIROSE – VIGILÂNCIA
AMBIENTAL- ITEM 03</t>
  </si>
  <si>
    <t>JOM 1423</t>
  </si>
  <si>
    <t>14095/2021</t>
  </si>
  <si>
    <t>FENIXX SEGURANÇA E TRANSPORTE DE VALORES LTDA</t>
  </si>
  <si>
    <t>CONTRATAÇÃO DE PESSOA JURÍDICA PARA PRESTAÇÃO DE SERVIÇOS CONTINUADOS DE VIGILÂNCIA PARTIMONIAL DESARMADA</t>
  </si>
  <si>
    <t>12582/2022</t>
  </si>
  <si>
    <t>CONTRATAÇÃO DE EMPRESA ESPECIALIZADA EM FORNECIMENTO DE PEÇAS DE REPOSIÇÃO NAS MANUTENÇÕES CORRETIVAS E PREVENTIVA, ALÉM DE ACESSÓRIOS AUTOMOTIVOS, DE PRIMEIRA LINHA E/OU GENUÍNAS PARA VEÍCULOS LEVES E PESADOS</t>
  </si>
  <si>
    <t>AB2F COMERCIO E SERVIÇOS LTDA ME</t>
  </si>
  <si>
    <t>ERRATA DO PREGÃO PRESENCIAL- ITEM 3</t>
  </si>
  <si>
    <t>JOM 1424</t>
  </si>
  <si>
    <t>12189/2022</t>
  </si>
  <si>
    <t>ONDE SE LÊ: “R$6.721,42  
LEIA-SE: “R$6.721,42</t>
  </si>
  <si>
    <t>CONTRATAÇÃO DE EMPRESA PARA MANUTENÇÃO PREVENTIVA
E CORRETIVA DOS MASTROS</t>
  </si>
  <si>
    <t>13985/2021</t>
  </si>
  <si>
    <t>R$
1.469.109,88</t>
  </si>
  <si>
    <t>AGENCIA DE FOMENTO DO ESTADO DO RIO DE JANEIRO – AGERIO</t>
  </si>
  <si>
    <t>JOM 1425</t>
  </si>
  <si>
    <t>CONTRATAÇÃO DE INSTITUIÇÃO FINANCEIRA REGULADA PELO BANCO CENTRAL DO BRASIL PARA OPERACIONALIZAÇÃO FINANCEIRA DE PARCELA DE RECURSOS ORIUNDOS DO FUNDO SOBERANO DE MARICÁ PARA
MANUTENÇÃO DO PROGRAMA FOMENTA MARICÁ DE OFERTAS DE CRÉDITOS NO MUNICÍPIO DE MARICÁ</t>
  </si>
  <si>
    <t>5925/2022</t>
  </si>
  <si>
    <t>COORDENA COORDENAÇÃO DE PROJETOS LTDA</t>
  </si>
  <si>
    <t>CONTRATAÇÃO DE EMPRESA PARA PRESTAÇÃO DE SERVIÇOS DE ENGENHARIA PARA EXECUÇÃO DOS SERVIÇOS DE ELABORAÇÃO DO PROJETO BÁSICO DAS ESTAÇÕES DE TRATAMENTO DE ESGOTOS SANITÁRIOS DE PONTA NEGRA E DE ITAIPUAÇU DO 2º E 4º DISTRITOS DE MARICÁ- ITENS 1, 2, 3, 4, 5 E 6</t>
  </si>
  <si>
    <t>CONTRATAÇÃO DE EMPRESA PARA PRESTAÇÃO DE SERVIÇOS DE ENGENHARIA PARA EXECUÇÃO DOS SERVIÇOS DE ELABORAÇÃO DO PROJETO BÁSICO DAS ESTAÇÕES DE TRATAMENTO DE ESGOTOS SANITÁRIOS DE PONTA NEGRA E DE ITAIPUAÇU DO 2º E 4º DISTRITOS DE MARICÁ- ITENS 7, 8, 9, 10, 11 E 12</t>
  </si>
  <si>
    <t>1989/2022</t>
  </si>
  <si>
    <t>REGISTRO DE PREÇOS PARA TERCEIRIZAÇÃO DE PRESTAÇÃO DE SERVIÇOS DE NATUREZA CONTÍNUA DE CONDUTOR DE VEÍCULOS ESCOLARES (MOTORISTA DE ÔNIBUS URBANO), INCLUINDO UNIFORMES</t>
  </si>
  <si>
    <t>INSTITUTO DE DESENVOLVIMENTO PARA EDUCAÇÃO, SAÚDE E INTEGRAÇÃO SOCIAL - IDESI</t>
  </si>
  <si>
    <t>JOM 1427</t>
  </si>
  <si>
    <t>14097/2021</t>
  </si>
  <si>
    <t>REGISTRO DE PREÇOS PARA CONTRATAÇÃO DE EMPRESA ESPECIALIZADA NO FORNECIMENTO DE ÁGUA MINERAL, À BASE DE TROCA DE GALÕES
E AQUISIÇÃO DE GARRAFÃO DE PROPILENO DE 20 LITROS DE ÁGUA MINERAL LACRADO- ITENS 1 E 2</t>
  </si>
  <si>
    <t>AQUISIÇÃO DE CERTIFICADOS DIGITAIS DO TIPO E-CPF, MODELO A3, EMITIDO POR AUTORIDADE CERTIFICADORA EM ÂMBITO ICP BRASIL, COM VALIDADE DE 3 ANOS, EM MÍDIA TOKEN</t>
  </si>
  <si>
    <t>RIO MADEIRA CERTIFICADORA DIGITAL</t>
  </si>
  <si>
    <t xml:space="preserve">ERRATA DO PREGÃO ELETRÔNICO PUBLICADO NO JOM DE 16 DE DEZEMBRO DE 2022. EDIÇÃO N. º 1393 – PÁGINA 14
</t>
  </si>
  <si>
    <t>CENTRO DE ESTUDOS E PESQUISAS CIENTÍFICAS FRANCISCO ANTONIO NSALLES - FAZ</t>
  </si>
  <si>
    <t>ERRATA DA HOMOLOGAÇÃO DA CONCORRÊNCIA PÚBLICA N°
03/2022 DE 16 DE DEZEMBRO DE 2022</t>
  </si>
  <si>
    <t>LEIA-SE- CONTRATAÇÃO DE EMPRESA DE ARQUITETURA E/OU ENGENHARIA
PARA A PRESTAÇÃO DE SERVIÇOS TÉCNICOS DE ELABORAÇÃO DE PROJETOS
HABITACIONAIS DE INTERESSE SOCIAL, ADJUDICANDO O LOTE 1</t>
  </si>
  <si>
    <t>LEIA-SE- CONTRATAÇÃO DE EMPRESA DE ARQUITETURA E/OU ENGENHARIA
PARA A PRESTAÇÃO DE SERVIÇOS TÉCNICOS DE ELABORAÇÃO DE PROJETOS
HABITACIONAIS DE INTERESSE SOCIAL, ADJUDICANDO O LOTE 2</t>
  </si>
  <si>
    <t>14190/2021,</t>
  </si>
  <si>
    <t>17026/2022</t>
  </si>
  <si>
    <t>CONTRATAÇÃO DE EMPRESA ESPECIALIZADA NO SERVIÇO DE AGENCIAMENTO DE SERVIÇOS DE PUBLICIDADE E PROPAGANDA SOBRE AÇÕES ESTRATÉGICAS DA PREFEITURA</t>
  </si>
  <si>
    <t>JOM 1429</t>
  </si>
  <si>
    <t>ERRATA DE CONCORRÊNCIA PÚBLICA, PUBLICADA NA EDIÇÃO Nº. 1417, DE 10 DE FEVEREIRO DE 2023</t>
  </si>
  <si>
    <t>CONTRATAÇÃO DE EMPRESA PRESTADORA DE SERVIÇOS DE ENGENHARIA PARA EXECUÇÃO DE SERVIÇOS DE REPAROS EM ATENDIMENTO AO PROGRAMA DE MELHORIAS HABITACIONAIS DE MARICÁ, ADJUDICANDO OS LOTES 1, 2, 3 E 4</t>
  </si>
  <si>
    <t>8421/2021</t>
  </si>
  <si>
    <t>CONTRATAÇÃO DE EMPRESA ESPECIALIZADA EM ENGENHARIA PARA REALIZAÇÃO DE SUPERVISÃO, GERENCIAMENTO, FISCALIZAÇÃO
TÉCNICA E CONTROLE TECNOLÓGICO DAS OBRAS QUE SERÃO DESENVOLVIDAS NO MUNICÍPIO DE MARICÁ/RJ</t>
  </si>
  <si>
    <t>CONSÓRCIO CONSORCIO QUANTA / NOVA ENGEVIX</t>
  </si>
  <si>
    <t>7626/2022</t>
  </si>
  <si>
    <t>LOCALIZA VEÍCULOS ESPECIALS S.A</t>
  </si>
  <si>
    <t>REGISTRO DE PREÇOS PARA PRESTAÇÃO DE SERVIÇOS DE LOCAÇÃO DE VEÍCULOS, SEM MOTORISTA E SEM COMBUSTÍVEL- INTES 02, 03, 04, 05 E 07</t>
  </si>
  <si>
    <t>JOM 1431</t>
  </si>
  <si>
    <t>AQUISIÇÃO DE ELETROELETRÔNICOS E ELETRODOMÉSTICOS- ITENS 04, 06, 11 e 12</t>
  </si>
  <si>
    <t>JG TECH COMÉRCIO E PRESTAÇÃO
DE SERVIÇOS ALIMENTÍCIOS E GRÁFICOS LTDA - ME</t>
  </si>
  <si>
    <t xml:space="preserve">11759/2022 </t>
  </si>
  <si>
    <t>AQUISIÇÃO DE ELETROELETRÔNICOS E ELETRODOMÉSTICOS- ITENS 01, 02, 03, 07 E 08</t>
  </si>
  <si>
    <t>MASTER DE CACHOEIRO MÓVEIS E EQUIPAMENTOS PARA
ESCRITÓRIO LTDA</t>
  </si>
  <si>
    <t>AQUISIÇÃO DE ELETROELETRÔNICOS E ELETRODOMÉSTICOS- ITENS 05, 09, 13, 14 E 15</t>
  </si>
  <si>
    <t>3T COMERCIO DE MATERIAIS E SERVIÇOS EIRELI</t>
  </si>
  <si>
    <t>AQUISIÇÃO DE ELETROELETRÔNICOS E ELETRODOMÉSTICOS- ITEM 10</t>
  </si>
  <si>
    <t>557/2022</t>
  </si>
  <si>
    <t>CONTRATAÇÃO DE SERVIÇOS DE PUBLICIDADE</t>
  </si>
  <si>
    <t>PUXE COMUNICAÇÃO EIRELI</t>
  </si>
  <si>
    <t>JOM 1432</t>
  </si>
  <si>
    <t>20495/2022</t>
  </si>
  <si>
    <t>RC RAMOS COMERCIO LTDA</t>
  </si>
  <si>
    <t>CONTRATAÇÃO DE EMPRESA ESPECIALIZADA PARA AQUISIÇÃO DE MATERIAL DE CONSUMO E PERMANENTE- ITENS 20, 23, 25, 44, 47, 48, 52, 55 E 56</t>
  </si>
  <si>
    <t>INVISTA BUSINESS DISTRIBUIDORA, SERVIÇOS
E LOCAÇÕES LTDA</t>
  </si>
  <si>
    <t>CONTRATAÇÃO DE EMPRESA ESPECIALIZADA PARA AQUISIÇÃO DE MATERIAL DE CONSUMO E PERMANENTE- ITEM 45</t>
  </si>
  <si>
    <t>ANA C S COMERCIAL LTDA</t>
  </si>
  <si>
    <t xml:space="preserve">CONTRATAÇÃO DE EMPRESA ESPECIALIZADA PARA AQUISIÇÃO DE MATERIAL DE CONSUMO E PERMANENTE- ITENS 03, 04, 10, 11, 12, 28, 34, 35, 36, 46, 49, 50, 51, 61 E 62
</t>
  </si>
  <si>
    <t>CENTURION COMERCIO
E SERVIÇOS DE INFORMÁTICA LTDA</t>
  </si>
  <si>
    <t>CONTRATAÇÃO DE EMPRESA ESPECIALIZADA PARA AQUISIÇÃO DE MATERIAL DE CONSUMO E PERMANENTE- ITENS 01, 02, 07, 13, 16, 17, 22, 24, 31, 54 E 59</t>
  </si>
  <si>
    <t>BENEDES SOARES BATISTA</t>
  </si>
  <si>
    <t>CONTRATAÇÃO DE EMPRESA ESPECIALIZADA PARA AQUISIÇÃO DE MATERIAL DE CONSUMO E PERMANENTE- ITENS 05, 65, 66 E 68</t>
  </si>
  <si>
    <t>CONTRATAÇÃO DE EMPRESA ESPECIALIZADA PARA AQUISIÇÃO DE MATERIAL DE CONSUMO E PERMANENTE- ITENS 08, 09, 14, 15, 21, 30, 32, 33, 40, 41, 42, 43, 60, 64 E 67</t>
  </si>
  <si>
    <t>DM COMERCIAL IMPORTADORA E EXPORTADORA DE
ARTIGOS DE ILUMINAÇÃO LTDA</t>
  </si>
  <si>
    <t>CONTRATAÇÃO DE EMPRESA ESPECIALIZADA PARA AQUISIÇÃO DE MATERIAL DE CONSUMO E PERMANENTE- ITEM 29</t>
  </si>
  <si>
    <t>DEBORAH DE ABREU PAMPLONA</t>
  </si>
  <si>
    <t>CONTRATAÇÃO DE EMPRESA ESPECIALIZADA PARA AQUISIÇÃO DE MATERIAL DE CONSUMO E PERMANENTE- ITEM 18</t>
  </si>
  <si>
    <t>Y S DIAS COMERCIO DE PAPELARIA</t>
  </si>
  <si>
    <t>CONTRATAÇÃO DE EMPRESA ESPECIALIZADA PARA AQUISIÇÃO DE MATERIAL DE CONSUMO E PERMANENTE- ITENS 06 E 39</t>
  </si>
  <si>
    <t>REGINA CELIA CUNHA DE SOUSA</t>
  </si>
  <si>
    <t>CONTRATAÇÃO DE EMPRESA ESPECIALIZADA PARA AQUISIÇÃO DE MATERIAL DE CONSUMO E PERMANENTE- ITEM 57</t>
  </si>
  <si>
    <t>WAGNER RODRIGUES</t>
  </si>
  <si>
    <t>CONTRATAÇÃO DE EMPRESA ESPECIALIZADA PARA AQUISIÇÃO DE MATERIAL DE CONSUMO E PERMANENTE- ITEM 19</t>
  </si>
  <si>
    <t>ERASMO DE SOUZA BRAGA</t>
  </si>
  <si>
    <t>CONTRATAÇÃO DE EMPRESA ESPECIALIZADA PARA AQUISIÇÃO DE MATERIAL DE CONSUMO E PERMANENTE- ITEM 53</t>
  </si>
  <si>
    <t>2897/2022</t>
  </si>
  <si>
    <t>AQUISIÇÃO DE MATERIAIS DE USO NAS UNIDADES ESCOLARES COM ATENDIMENTO EM EDUCAÇÃO INFANTIL</t>
  </si>
  <si>
    <t>COSTAMAR SERVIÇOS E SOLUÇÕES LTDA</t>
  </si>
  <si>
    <t>OLITHIER COMERCIO DE
MATERIAIS E MERCADORIAS LTDA</t>
  </si>
  <si>
    <t>B2G MEDICAL COMERCIO DE
PRODUTOS MÉDICOS E CIRÚRGICOS LTDA</t>
  </si>
  <si>
    <t>DISTRIBUIDORA, SERVIÇO E LOCAÇÕES LTDA</t>
  </si>
  <si>
    <t>JOM 1433</t>
  </si>
  <si>
    <t>21914/2022</t>
  </si>
  <si>
    <t>REGISTRO DE PREÇOS PARA O
FORNECIMENTO DE PISO ELEVADO PARA CONSTRUÇÃO DO ANEXO 3 NA SOMAR</t>
  </si>
  <si>
    <t>MV2 SOLUÇÕES COMERCIAIS LTDA</t>
  </si>
  <si>
    <t>CWP COMÉRCIO E SERVIÇOS EIRELI ME</t>
  </si>
  <si>
    <t>L &amp; P ATACADISTA DE MATERIAIS DE
CINSTRUÇÃO LTDA</t>
  </si>
  <si>
    <t>LCI COMÉRCIO DE MATERIAL DE CONSTRUÇÃOE SERVIÇOS EIRELI</t>
  </si>
  <si>
    <t>ALAG COMÉCIO E SERVIÇOS EIRELI</t>
  </si>
  <si>
    <t>CARDANO SOLUÇÕES E SERVIÇOS</t>
  </si>
  <si>
    <t>JOM 1434</t>
  </si>
  <si>
    <t>ONDE SE LÊ: “NO VALOR DE R$34.742,00
LEIA-SE: “NO VALOR DE R$34.699,36</t>
  </si>
  <si>
    <t>JOM 1435</t>
  </si>
  <si>
    <t>18739/2022</t>
  </si>
  <si>
    <t>REGISTRO DE PREÇOS PARA O FORNECIMENTO DE COMPENSADO
PLASTIFICADO E INSUMOS PARA CONSTRUÇÃO – ITEM 6.2</t>
  </si>
  <si>
    <t>CONSTRUÇÃO E LAZER LTD</t>
  </si>
  <si>
    <t>REGISTRO DE PREÇOS PARA O FORNECIMENTO DE COMPENSADO
PLASTIFICADO E INSUMOS PARA CONSTRUÇÃO – ITENS 2, 3, 4 E 7</t>
  </si>
  <si>
    <t>LCI COMERCIAL DE MATERIAL DE CONSTRUÇÃO E SERVIÇOS EIRELI</t>
  </si>
  <si>
    <t>REGISTRO DE PREÇOS PARA O FORNECIMENTO DE COMPENSADO
PLASTIFICADO E INSUMOS PARA CONSTRUÇÃO – ITEM 5</t>
  </si>
  <si>
    <t>VALTEX DE NITEROI COMÉRCIO E SERVIÇOS EIRELI</t>
  </si>
  <si>
    <t>REGISTRO DE PREÇOS PARA O FORNECIMENTO DE COMPENSADO
PLASTIFICADO E INSUMOS PARA CONSTRUÇÃO – ITEM 1</t>
  </si>
  <si>
    <t>HENRYTECH COMÉRCIO E SERVIÇOS EIRELI</t>
  </si>
  <si>
    <t>REGISTRO DE PREÇOS PARA O FORNECIMENTO DE COMPENSADO
PLASTIFICADO E INSUMOS PARA CONSTRUÇÃO – ITEM 6.1</t>
  </si>
  <si>
    <t>20385/2022</t>
  </si>
  <si>
    <t>AQUISIÇÃO DE TAMPAS DE CONCRETO ARMADO PARA POÇOS DE VISITA – ITENS 6 E 7</t>
  </si>
  <si>
    <t>AQUISIÇÃO DE TAMPAS DE CONCRETO ARMADO PARA POÇOS
DE VISITA – ITENS 1, 2, 3, 4 E 5</t>
  </si>
  <si>
    <t>11751/2022</t>
  </si>
  <si>
    <t>CONTRATAÇÃO DE EMPRESA ESPECIALIZADA NA PRESTAÇÃO DE SERVIÇO DE VEICULAÇÃO DE JORNAL DE GRANDE CIRCULAÇÃO DE AVISOS DE LICITAÇÕES, ERRATAS E EDITAIS, RESULTADO DE IMPUGNAÇÕES E DE RECURSOS E OUTROS ATOS OFICIAIS</t>
  </si>
  <si>
    <t>JOM 1436</t>
  </si>
  <si>
    <t>2352/2023</t>
  </si>
  <si>
    <t>CELEBRAÇÃO DE PARCERIA COM ORGANIZAÇÃO DA SOCIEDADE CIVIL (OSC) PARA A GESTÃO DO SERVIÇO DE ABORDAGEM SOCIAL E ACOLHIMENTO INSTITUCIONAL NA MODALIDADE ABRIGO INSTITUCIONAL PARA ADULTOS E FAMÍLIAS, COM FUNCIONAMENTO ININTERRUPTO</t>
  </si>
  <si>
    <t>OSC AVANTE SOCIAL– SAÚDE, JUSTIÇA E CIDADANIA</t>
  </si>
  <si>
    <t>JOM 1437</t>
  </si>
  <si>
    <t>001/2023</t>
  </si>
  <si>
    <t>CONTRATAÇÃO DE EMPRESA ESPECIALIZADA PARA PRESTAÇÃO DE SERVIÇO DE ACESSO DEDICADO À INTERNET MUNDIAL POR MEIO DE IP – INTERNET PROTOCOL</t>
  </si>
  <si>
    <t>ALTA REDE NETWORK PROVEDOR DE INTERNET LTDA. ME</t>
  </si>
  <si>
    <t>851/2022</t>
  </si>
  <si>
    <t>UNION TRADE AND SERVICES LTDA</t>
  </si>
  <si>
    <t>AQUISIÇÃO DE EQUIPAMENTOS DE AR-CONDICIONADO TIPO SPLIT</t>
  </si>
  <si>
    <t>21094/2022</t>
  </si>
  <si>
    <t>EMPRESA P.S.T GAZ COMERCIO E TRANSPORTES LTDA</t>
  </si>
  <si>
    <t>JOM 1438</t>
  </si>
  <si>
    <t>VISANDO À CELEBRAÇÃO DE PARCERIA COM ORGANIZAÇÃO DA SOCIEDADE CIVIL (OSC) PARA A GESTÃO DO SERVIÇO DE ABORDAGEM SOCIAL E ACOLHIMENTO INSTITUCIONAL NA MODALIDADE ABRIGO INSTITUCIONAL PARA ADULTOS E FAMÍLIAS, COM FUNCIONAMENTO ININTERRUPTO</t>
  </si>
  <si>
    <t>8959/2022</t>
  </si>
  <si>
    <t>CONTRATAÇÃO DE EMPRESA ESPECIALIZADA PARA EXECUÇÃO DE SERVIÇOS
DE LICENCIAMENTO, INSTALAÇÃO E MANUTENÇÃO DE SOFTWARES CONTIDOS NA SOLUÇÃO AUTODESK ARCHITECTURE, ENGINEERING &amp; CONSTRUCTION COLLECTION, POR PERÍODOS PRÉ-DETERMINADOS E SOB O REGIME DE ASSINATURA, TREINAMENTO E CERTIFICAÇÃO OFICIAL AUTODESK E CONSULTORIA TÉCNICA IMERSIVA PARA
IMPLANTAÇÃO DO PROCESSO CONSTRUTIVO BIM (BUILDING INFORMATION MODELING) PARA DESENVOLVIMENTO DE PROJETOS ARQUITETÔNICOS E DE INFRAESTRUTURAS,
ENGENHARIA DE SISTEMA MECÂNICOS, ELÉTRICOS, ENGENHARIA ESTRUTURAL E CONSTRUÇÃO</t>
  </si>
  <si>
    <t>MAPDATA TECNOLOGIA, INFORMÁTICA E COMÉRCIO LTDA</t>
  </si>
  <si>
    <t>JOM 1440</t>
  </si>
  <si>
    <t>13804/2022</t>
  </si>
  <si>
    <t>LÍDER INFRA TECH ENGENHARIA LTDA</t>
  </si>
  <si>
    <t xml:space="preserve">ELABORAÇÃO DE PROJETO EXECUTIVO E IMPLANTAÇÃO DE OBRAS DO
SISTEMA DE ESGOTAMENTO SANITÁRIO DO BAIRRO DE SÃO
JOSÉ DE IMBASSAÍ- DISTRITO SEDE- 1º DISTRITO DE MARICÁ- LOTE 1
</t>
  </si>
  <si>
    <t>12673/2020</t>
  </si>
  <si>
    <t>CONTRATAÇÃO DE EMPRESA ESPECIALIZADA NA PRESTAÇÃO DE SERVIÇOS DE LIMPEZA, COPA E RECEPÇÃO- ITENS 01,02,03 E 04</t>
  </si>
  <si>
    <t>158/2023</t>
  </si>
  <si>
    <t>REGISTRO DE PREÇOS PARA O FORNECIMENTO DE PINUS</t>
  </si>
  <si>
    <t>21753/2022</t>
  </si>
  <si>
    <t>CONTRATAÇÃO DE PESSOA JURÍDICA PARA
PRESTAÇÃO DE SERVIÇO DE AGENCIAMENTO DE VIAGENS
COM FORNECIMENTO DE PASSAGENS AÉREAS NACIONAIS E
INERTNACIONAIS, COMPREENDENDO RESERVA, MARCAÇÃO,
EMISSÃO, REMARCAÇÃO E CANCELAMENTO DE PASSAGENS,
BEM COMO ENTREGA DE BILHETES DE PASSAGENS, RESERVA
EM HOTÉIS E SERVIÇOS CORRELATOS</t>
  </si>
  <si>
    <t>HOTEL A JATO OPERADORA TURÍSTICA LTDA</t>
  </si>
  <si>
    <t>JOM 1441</t>
  </si>
  <si>
    <t>19212/2019</t>
  </si>
  <si>
    <t>CONTRATAÇÃO DE EMPRESA ESPECIALIZADA EM SERVIÇOS DE ENGENHARIA
PARA PRESTAÇÃO DE SERVIÇO DE ELABORAÇÃO DE
INVESTIGAÇÃO PRELIMINAR DE ÁREA DEGRADADA DO LIXÃO
DE ITAPEBA NO MUNICÍPIO DE MARICÁ</t>
  </si>
  <si>
    <t>ECO X CONSULTORIA AMBIENTAL EMPRESARIAL PROJETOS E CONSTRUÇÕES LTDA</t>
  </si>
  <si>
    <t>3946/2020</t>
  </si>
  <si>
    <t>G2 AUTO FRANCE LTDA</t>
  </si>
  <si>
    <t>AQUISIÇÃO DE 02 (DOIS) VEÍCULOS DE PASSEIO NOVOS, ZERO KM, PARA A COORDENAÇÃO DE VIGILÂNCIA EM SAÚDE- ITEM 1</t>
  </si>
  <si>
    <t>24355/2022</t>
  </si>
  <si>
    <t>REGISTRO DE PREÇOS PARA A AQUISIÇÃO DE VERGALHÃO,
MALHA POP E ARAME RECOZIDO Nº 18 – ITEM 04</t>
  </si>
  <si>
    <t>REGISTRO DE PREÇOS PARA A AQUISIÇÃO DE VERGALHÃO,
MALHA POP E ARAME RECOZIDO Nº 18 – ITEM 03</t>
  </si>
  <si>
    <t>R-NIT COMÉRCIO E SERV. EIRELI</t>
  </si>
  <si>
    <t>REGISTRO DE PREÇOS PARA A AQUISIÇÃO DE VERGALHÃO,
MALHA POP E ARAME RECOZIDO Nº 18 – ITEM 07</t>
  </si>
  <si>
    <t>LCI COMERCIAL DE MATERIAL DECONSTRUÇÃO E SERVIÇOS EIRELI</t>
  </si>
  <si>
    <t>REGISTRO DE PREÇOS PARA A AQUISIÇÃO DE VERGALHÃO,
MALHA POP E ARAME RECOZIDO Nº 18 – ITENS 01, 02, 05 E 06</t>
  </si>
  <si>
    <t>703/2022</t>
  </si>
  <si>
    <t>AQUISIÇÃO DE APARELHOS TELEFÔNICOS CELULARES INSTITUCIONAIS</t>
  </si>
  <si>
    <t>JOM 1442</t>
  </si>
  <si>
    <t>141/2023</t>
  </si>
  <si>
    <t>AQUISIÇÃO DE MATERIAIS DE PEDREIRA (PEDRA BRITADA N° 01 E CASCALINHO) – ITENS 1 E 2</t>
  </si>
  <si>
    <t>10485/2021</t>
  </si>
  <si>
    <t>CONTRATAÇÃO DE EMPRESA HABILITADA PARA FORNECIMENTO DE EQUIPAMENTOS DE PROTEÇÃO INDIVIDUAL– EPI, EQUIPAMENTOS DE PROTEÇÃO COLETIVA – EPC E INSTRUMENTOS DE MENOR POTENCIAL OFENSIVO- ITEM 12</t>
  </si>
  <si>
    <t>NUNES DE ALMEIDA LTDA</t>
  </si>
  <si>
    <t>JOM 1443</t>
  </si>
  <si>
    <t>EPINET COMERCIO DE EQUIPAMENTOS DE PROTEÇÃO
LTDA</t>
  </si>
  <si>
    <t>JOM 1444</t>
  </si>
  <si>
    <t>CONTRATAÇÃO DE EMPRESA HABILITADA PARA FORNECIMENTO DE EQUIPAMENTOS DE PROTEÇÃO INDIVIDUAL– EPI, EQUIPAMENTOS DE PROTEÇÃO COLETIVA – EPC E INSTRUMENTOS DE MENOR POTENCIAL OFENSIVO- ITENS 16 E 17</t>
  </si>
  <si>
    <t>24701/2022</t>
  </si>
  <si>
    <t>AQUISIÇÃO DE ASFALTO A FRIO USINADO A QUENTE – ITEM 1</t>
  </si>
  <si>
    <t>HENRYTECH COMERCIO
E SERVIÇOS EIRELI</t>
  </si>
  <si>
    <t>67/2022</t>
  </si>
  <si>
    <t>INSTITUTO INOVA RIO</t>
  </si>
  <si>
    <t>CELEBRAÇÃO DE PARCERIA COM ORGANIZAÇÃO DA SOCIEDADE CIVIL - O.S.C.
PARA A GESTÃO DE 5 (CINCO) UNIDADES DE CONSERVAÇÃO COMPREENDENDO O APOIO TÉCNICO E OPERACIONAL NA PROMOÇÃO DE ARRANJOS INSTITUCIONAIS PARA ATIVIDADES DE EDUCAÇÃO AMBIENTAL, USO PÚBLICO, LIMPEZA, MANUTENÇÃO, CONSERVAÇÃO, PRESERVAÇÃO E MONITORAMENTO QUE CONTRIBUAM PARA O DESENVOLVIMENTO DE PRÁTICAS SUSTENTÁVEIS E AMPLIAÇÃO DA PROTEÇÃO DESSAS ÁREAS</t>
  </si>
  <si>
    <t>24115/2022</t>
  </si>
  <si>
    <t>RF LOCAÇÃO E SERVIÇOS DE CONSTRUÇÃO LTDA</t>
  </si>
  <si>
    <t>CONTRATAÇÃO DE EMPRESA PARA REALIZAR PROJETO COM EMISSÃO DE ART, CERTIFICAÇÃO DE CAPACIDADE DE SUSTENTAÇÃO, INSPEÇÃO TÉCNICA DE RISCO, GERENCIAMENTO DE RISCO E A INSTALAÇÃO DE LINHA DE
VIDA SOBRE OS TELHADOS DOS HANGARES E EDIFICAÇÕES
CONFORME PLANTAS EM ANEXO, NO AEROPORTO DE MARICÁ</t>
  </si>
  <si>
    <t>AQUISIÇÃO DE MATERIAL PERMANENTE – APARELHOS ELETRODOMÉSTICOS, EQUIPAMENTOS ELETRÔNICOS E UTENSÍLIOS EM GERAL- ITEM 1</t>
  </si>
  <si>
    <t>(VALOR UNITÁRIO) R$ 666,91</t>
  </si>
  <si>
    <t>(VALOR UNITÁRIO) R$ 1.434,61</t>
  </si>
  <si>
    <t>AQUISIÇÃO DE MATERIAL PERMANENTE – APARELHOS ELETRODOMÉSTICOS, EQUIPAMENTOS ELETRÔNICOS E UTENSÍLIOS EM GERAL- ITEM 3</t>
  </si>
  <si>
    <t>AQUISIÇÃO DE MATERIAL PERMANENTE – APARELHOS ELETRODOMÉSTICOS, EQUIPAMENTOS ELETRÔNICOS E UTENSÍLIOS EM GERAL- ITEM 4</t>
  </si>
  <si>
    <t>REDNOV FERRAMENTAS LTDA</t>
  </si>
  <si>
    <t>AQUISIÇÃO DE MATERIAL PERMANENTE – APARELHOS ELETRODOMÉSTICOS, EQUIPAMENTOS ELETRÔNICOS E UTENSÍLIOS EM GERAL- ITEM 2</t>
  </si>
  <si>
    <t>(VALOR UNITÁRIO) R$ 697,60</t>
  </si>
  <si>
    <t>(VALOR UNITÁRIO) R$ 3.133,33</t>
  </si>
  <si>
    <t>AQUISIÇÃO DE MATERIAL PERMANENTE – APARELHOS ELETRODOMÉSTICOS, EQUIPAMENTOS ELETRÔNICOS E UTENSÍLIOS EM GERAL- ITEM 5</t>
  </si>
  <si>
    <t>(VALOR UNITÁRIO) R$ 109,00</t>
  </si>
  <si>
    <t>AQUISIÇÃO DE MATERIAL PERMANENTE – APARELHOS ELETRODOMÉSTICOS, EQUIPAMENTOS ELETRÔNICOS E UTENSÍLIOS EM GERAL- ITEM 10</t>
  </si>
  <si>
    <t>(VALOR UNITÁRIO) R$ 1.198,99</t>
  </si>
  <si>
    <t>AQUISIÇÃO DE MATERIAL PERMANENTE – APARELHOS ELETRODOMÉSTICOS, EQUIPAMENTOS ELETRÔNICOS E UTENSÍLIOS EM GERAL- ITEM 11</t>
  </si>
  <si>
    <t>(VALOR UNITÁRIO) R$ 281,66</t>
  </si>
  <si>
    <t>INVISTA BUSINESS DISTRIBUIDORA, SERVICOS E LOCACOES LTDA</t>
  </si>
  <si>
    <t>AQUISIÇÃO DE MATERIAL PERMANENTE – APARELHOS ELETRODOMÉSTICOS, EQUIPAMENTOS ELETRÔNICOS E UTENSÍLIOS EM GERAL- ITEM 06</t>
  </si>
  <si>
    <t>(VALOR UNITÁRIO) R$ 600,00</t>
  </si>
  <si>
    <t>AQUISIÇÃO DE MATERIAL PERMANENTE – APARELHOS ELETRODOMÉSTICOS, EQUIPAMENTOS ELETRÔNICOS E UTENSÍLIOS EM GERAL- ITEM 07</t>
  </si>
  <si>
    <t>(VALOR UNITÁRIO) R$ 1.370,00</t>
  </si>
  <si>
    <t>EMPRESA R JUAREZ DE ALMEIDA</t>
  </si>
  <si>
    <t>AQUISIÇÃO DE MATERIAL PERMANENTE – APARELHOS ELETRODOMÉSTICOS, EQUIPAMENTOS ELETRÔNICOS E UTENSÍLIOS EM GERAL- ITEM 08</t>
  </si>
  <si>
    <t>(VALOR UNITÁRIO) R$ 1.797,02</t>
  </si>
  <si>
    <t xml:space="preserve">
EMPRESA GO ATACADISTA LTDA</t>
  </si>
  <si>
    <t>18933/2022</t>
  </si>
  <si>
    <t>GO ATACADISTA LTDA</t>
  </si>
  <si>
    <t>CONTRATAÇÃO DE EMPRESA ESPECIALIZADA NO FORNECIMENTO DE EQUIPAMENTOS DE CONDICIONADORES DE AR, TIPO “SPLIT HIGH WALL”, SUPORTES PARA CONDENSADORAS E CORTINAS DE AR- ITENS 1, 2 E 4</t>
  </si>
  <si>
    <t>OFFICE VENDAS LTDA ME</t>
  </si>
  <si>
    <t>CONTRATAÇÃO DE EMPRESA ESPECIALIZADA NO FORNECIMENTO DE EQUIPAMENTOS DE CONDICIONADORES DE AR, TIPO “SPLIT HIGH WALL”, SUPORTES PARA CONDENSADORAS E CORTINAS DE AR- ITENS 5 E 6</t>
  </si>
  <si>
    <t>SUPERAR LTDA</t>
  </si>
  <si>
    <t>CONTRATAÇÃO DE EMPRESA ESPECIALIZADA NO FORNECIMENTO DE EQUIPAMENTOS DE CONDICIONADORES DE AR, TIPO “SPLIT HIGH WALL”, SUPORTES PARA CONDENSADORAS E CORTINAS DE AR- ITENS 7 E 8</t>
  </si>
  <si>
    <t>JEB COMERCIO DE ELETRONICOS LTDA</t>
  </si>
  <si>
    <t>CONTRATAÇÃO DE EMPRESA ESPECIALIZADA NO FORNECIMENTO DE EQUIPAMENTOS DE CONDICIONADORES DE AR, TIPO “SPLIT HIGH WALL”, SUPORTES PARA CONDENSADORAS E CORTINAS DE AR- ITEm 3</t>
  </si>
  <si>
    <t>CITE ELETRODOMESTICOS LTDA</t>
  </si>
  <si>
    <t>CONTRATAÇÃO DE EMPRESA ESPECIALIZADA NO FORNECIMENTO DE EQUIPAMENTOS DE CONDICIONADORES DE AR, TIPO “SPLIT HIGH WALL”, SUPORTES PARA CONDENSADORAS E CORTINAS DE AR- ITENS 9, 10, 11, 12 E 13</t>
  </si>
  <si>
    <t>15640/2022</t>
  </si>
  <si>
    <t>AQUISIÇÃO DE KIT LANCHE E BUFFET</t>
  </si>
  <si>
    <t>LIMA TERRA
COMÉRCIO E SERVIÇO LTDA</t>
  </si>
  <si>
    <t>JG TECH CPMÉRCIO E
PRESTAÇÃO DE SERVIÇOS ALIMENTÍCIOS E GRÁFRICOS LTDA</t>
  </si>
  <si>
    <t>JOM 1445</t>
  </si>
  <si>
    <t>11422/2022</t>
  </si>
  <si>
    <t>ASSOCIAÇÃO CARIOCA
DE PRESTADORES DE SERVIÇOS ARTISTICOS E CULTURAIS</t>
  </si>
  <si>
    <t>CONTRATAÇÃO DE EMPRESA ESPECIALIZADA EM LOCAÇÃO DE ESTRUTURA DE ARQUIBANCADA PARA O ESTÁDIO MUNICIPAL DE MARICÁ</t>
  </si>
  <si>
    <t>JOM 1447</t>
  </si>
  <si>
    <t>18533/2022</t>
  </si>
  <si>
    <t>CONTRATAÇÃO DE EMPRESA ESPECIALIZADA PARA CONSTRUÇÃO DE PASSARELA SOBRE A RJ-106 NO KM 19, SITUADO NO BAIRRO MANU MANOELA NO MUNICÍPIO DE MARICÁ – RJ</t>
  </si>
  <si>
    <t>CONSÓRCIO MANU MANOELA</t>
  </si>
  <si>
    <t>664/2022</t>
  </si>
  <si>
    <t>CONTRATAÇÃO DE INSTITUIÇÃO ESPECIALIZADA EM PROJETOS EDUCACIONAIS E/OU CONSULTORIA NO DESENVOLVIMENTO DE PROGRAMAS DE ENSINO PARA EFETIVAR A IMPLEMENTAÇÃO E A ESTRUTURAÇÃO DA ESCOLA DO LEGISLATIVO MUNICIPAL</t>
  </si>
  <si>
    <t>IGM INSTITUTO DE GESTÃO MUNICIPAL LTDA</t>
  </si>
  <si>
    <t>JOM 1448</t>
  </si>
  <si>
    <t>14241/2021</t>
  </si>
  <si>
    <t>CONTRATAÇÃO DE EMPRESA ESPECIALIZADA NA
PRESTAÇÃO DE SERVIÇOS DE MANUTENÇÃO PREVENTIVA E
ADEQUAÇÃO DAS UNIDADES ESCOLARES MUNICIPAIS E DOS
PRÉDIOS ADMINISTRATIVOS PERTENCENTES OU SOB RESPONSABILIDADE
JURÍDICA DA SECRETARIA DE EDUCAÇÃO DE MARICÁ,
COM FORNECIMENTO DE MATERIAL E MÃO DE OBRA ESPECIALIZADA</t>
  </si>
  <si>
    <t>JOM 1450</t>
  </si>
  <si>
    <t>8303/2020</t>
  </si>
  <si>
    <t>CONTRATAÇÃO DE EMPRESA ESPECIALIZADA PARA ELABORAÇÃO DE PROJETO EXECUTIVO E EXECUÇÃO DE OBRA DO PÁTIO DE AERONAVES (Nº 3) DO AEROPORTO MUNICIPAL DA CIDADE DE MARICÁ- -RJ</t>
  </si>
  <si>
    <t>24477/2022</t>
  </si>
  <si>
    <t>ECTAS SANEAMENTO S.A</t>
  </si>
  <si>
    <t>CONTRATAÇÃO DE EMPRESA ESPECIALIZADA PARA PRESTAÇÃO DE SERVIÇOS
DE PERFORMANCE DO SISTEMA DE ESGOTAMEMTO SANITÁRIO DE SUB-BACIAS EM ÁREAS DO MUNICÍPIO DE MARICÁ</t>
  </si>
  <si>
    <t>CONSTRUTORA AFFONSECA INTERNACIONAL LTDA</t>
  </si>
  <si>
    <t>18260/2022</t>
  </si>
  <si>
    <t>CONTRATAÇÃO DE EMPRESA ESPECIALIZADA PARA AQUISIÇÃO DE ELETROELETRÔNICOS E ELETRODOMÉSTICOS- ITENS 02, 03, 08, 14, 15, 16, 18, 20, 21, 25, 26, 36, 38, 42, 46, 48, 49, 50, 51, 52, 53, 54, 59, 60, 61, 65 E 66</t>
  </si>
  <si>
    <t>MSC COMERCIAL LTDA</t>
  </si>
  <si>
    <t>CONTRATAÇÃO DE EMPRESA ESPECIALIZADA PARA AQUISIÇÃO DE ELETROELETRÔNICOS E ELETRODOMÉSTICOS- ITENS 1, 10, 11, 12, 17, 19, 22, 23, 24, 28, 29, 30, 31, 32, 33, 34, 35, 37, 39, 40, 41, 43, 44, 45, 47, 55, 56 57, 58, 62, 63 E 64</t>
  </si>
  <si>
    <t>SR MOTORS
COMERCIO E SERVIÇOS EIRELI EPP</t>
  </si>
  <si>
    <t>CONTRATAÇÃO DE EMPRESA ESPECIALIZADA PARA AQUISIÇÃO DE ELETROELETRÔNICOS E ELETRODOMÉSTICOS- 04, 05, 06, 07, 09, 27, 67 E 68</t>
  </si>
  <si>
    <t>6927/2021</t>
  </si>
  <si>
    <t>EXECUÇÃO DOS SERVIÇOS DE CAPACITAÇÃO E FORMAÇÃO EM DIREITOS HUMANOS, REFORÇANDO E AMPLIANDO AS POLÍTICAS PÚBLICAS DA PREFEITURA DE MARICÁ NA ÁREA DOS DIREITOS HUMANOS</t>
  </si>
  <si>
    <t>INSTITUTO JOAQUIN HERRERA FLORES</t>
  </si>
  <si>
    <t>7903/2022</t>
  </si>
  <si>
    <t>REGISTRO DE PREÇOS PARA FUTURA E EVENTUAL
CONTRATAÇÃO DE EMPRESA PARA PRESTAÇÃO DE SERVIÇOS
DE ASSISTÊNCIA DOMICILIAR – HOME CARE</t>
  </si>
  <si>
    <t>DDMA INTERNAÇÃO DOMICILIAR LTDA</t>
  </si>
  <si>
    <t>4433/2022</t>
  </si>
  <si>
    <t>CONTRATAÇÃO DE EMPRESA PARA PRESTAÇÃO DE SERVIÇO DE AMBULÂNCIA COM MOTORISTA, TODOS OS EQUIPAMENTOS E SUPORTES PARA OPERAÇÃO DE RESGATE A VÍTIMAS E PACIENTES DENTRO DO AEROPORTO MUNICIPAL DE MARICÁ - SBMI</t>
  </si>
  <si>
    <t>SISTEMA DE EMERGENCIA MOVEL DE BRASÍLIA LTDA</t>
  </si>
  <si>
    <t>20941/2022</t>
  </si>
  <si>
    <t>AQUISIÇÃO DE ÁGUA MINERAL, A BASE DE TROCA DE GALÕES</t>
  </si>
  <si>
    <t>JOM 1453</t>
  </si>
  <si>
    <t>7327/2022</t>
  </si>
  <si>
    <t>ALPHAGARTAS DISTRIBUIDORA E COMÉRCIO LTDA</t>
  </si>
  <si>
    <t>CONTRATAÇÃO DE EMPRESA ESPECIALIZADA PARA FORNECIMENTO DE MATERIAL DE CONSUMO- ITENS 15, 28, 42, 48 E 50</t>
  </si>
  <si>
    <t>JOM 1454</t>
  </si>
  <si>
    <t>CONTRATAÇÃO DE EMPRESA ESPECIALIZADA PARA FORNECIMENTO DE MATERIAL DE CONSUMO- ITENS 11, 41, 43 E 44</t>
  </si>
  <si>
    <t>CWP COMÉRCIO E SERVIÇOS LTDA</t>
  </si>
  <si>
    <t>CONTRATAÇÃO DE EMPRESA ESPECIALIZADA PARA FORNECIMENTO DE MATERIAL DE CONSUMO- ITEM 27</t>
  </si>
  <si>
    <t>SHOPPING DO PISO E DECORAÇÕES DE ESCRITÓRIO LTDA EPP</t>
  </si>
  <si>
    <t>CONTRATAÇÃO DE EMPRESA ESPECIALIZADA PARA FORNECIMENTO DE MATERIAL DE CONSUMO- ITENS 4, 5, 17, 18, 21, 22, 23, 26, 45 E 49</t>
  </si>
  <si>
    <t>LLS COMÉRCIO E SERVIÇO EM EQUIPAMENTOS ELETRÔNICOS</t>
  </si>
  <si>
    <t>CONTRATAÇÃO DE EMPRESA ESPECIALIZADA PARA FORNECIMENTO DE MATERIAL DE CONSUMO- ITENS 35 E 46</t>
  </si>
  <si>
    <t>CONTRATAÇÃO DE EMPRESA ESPECIALIZADA PARA FORNECIMENTO DE MATERIAL DE CONSUMO- ITEM 25</t>
  </si>
  <si>
    <t>R-NIT COMÉRCIO E SERVIÇOS LTDA</t>
  </si>
  <si>
    <t>CONTRATAÇÃO DE EMPRESA ESPECIALIZADA PARA FORNECIMENTO DE MATERIAL DE CONSUMO- ITENS 24 E 30</t>
  </si>
  <si>
    <t>VALTEX DE NITERÓI COMÉRCIO E SERVIÇOS</t>
  </si>
  <si>
    <t>CONTRATAÇÃO DE EMPRESA ESPECIALIZADA PARA FORNECIMENTO DE MATERIAL DE CONSUMO- ITENS 1, 2, 3, 7, 8, 9, 10, 12, 13, 16, 20, 33 E 38</t>
  </si>
  <si>
    <t>3T COMÉRCIO DE MATERIAIS E SERVIÇOS LTDA</t>
  </si>
  <si>
    <t>CONTRATAÇÃO DE EMPRESA ESPECIALIZADA PARA FORNECIMENTO DE MATERIAL DE CONSUMO- ITENS 6, 14,19, 29, 31, 32, 34, 36, 37, 39, 40 E 47</t>
  </si>
  <si>
    <t>50/2023</t>
  </si>
  <si>
    <t>CONTRATAÇÃO DE EMPRESA PARA PRESTAR SEVIÇOS DE DECORAÇÃO, ILUMINAÇÃO, SONORIZAÇÃO, VÍDEO, FILMAGEM, BUFFET, APOIO E PRODUÇÃO, CONFECÇÃO DE DIPLOMA HONORÍFICO, COM GRAVAÇÃO EM RELEVO PINTURA COLORIDA, VERNIZ DE ACABAMENTO, MOLDURA EM ALUMÍNIO, ESTOJO DE VELUDO PARA ACOMODAÇÃO DO DIPLOMA PARA SESSÃO SOLENE NO DIA 26 DE MAIO DE 2023</t>
  </si>
  <si>
    <t>JOM 1455</t>
  </si>
  <si>
    <t>9747/2022</t>
  </si>
  <si>
    <t>CONTRATAÇÃO DE EMPRESA ESPECIALIZADA NO FORNECIMENTO DE MATERIAL DE CONSUMO- ITENS - 7, 25, 26, 36, 44, 55, 59, 72, 74, 75, 76 E 77</t>
  </si>
  <si>
    <t>JM GOL COMERCIO REPRESENTAÇOES LTDA</t>
  </si>
  <si>
    <t>RC RAMOS COMÉRCIO LTDA</t>
  </si>
  <si>
    <t>CONTRATAÇÃO DE EMPRESA ESPECIALIZADA NO FORNECIMENTO DE MATERIAL DE CONSUMO- ITENS - 2, 16, 17, 21, 24, 28, 39, 46, 48, 51 E 60</t>
  </si>
  <si>
    <t>CONTRATAÇÃO DE EMPRESA ESPECIALIZADA NO FORNECIMENTO DE MATERIAL DE CONSUMO- ITENS - 33, 70 E 71</t>
  </si>
  <si>
    <t>PIMORE EDITORA E DISTRIBUIDORA DE PAPÉIS LTDA</t>
  </si>
  <si>
    <t>CONTRATAÇÃO DE EMPRESA ESPECIALIZADA NO FORNECIMENTO DE MATERIAL DE CONSUMO- ITENS - 14 E 15</t>
  </si>
  <si>
    <t>CONTRATAÇÃO DE EMPRESA ESPECIALIZADA NO FORNECIMENTO DE MATERIAL DE CONSUMO- ITENS - 1, 3, 6, 8, 9, 13, 41, 42, 47, 52, 56, 68 E 69</t>
  </si>
  <si>
    <t>RCB SOLUÇOES.COM COMÉRCIO E SERVIÇOS LTDA ME</t>
  </si>
  <si>
    <t>CONTRATAÇÃO DE EMPRESA ESPECIALIZADA NO FORNECIMENTO DE MATERIAL DE CONSUMO- ITENS - 19 E 54</t>
  </si>
  <si>
    <t>ANA CS COMERCIAL LTDA</t>
  </si>
  <si>
    <t>CONTRATAÇÃO DE EMPRESA ESPECIALIZADA NO FORNECIMENTO DE MATERIAL DE CONSUMO- ITENS - 4, 5, 10, 11, 12, 18, 29, 30, 35, 37, 38, 49, 50, 53, 57, 61, 62, 63, 64, 65 E 66</t>
  </si>
  <si>
    <t>INDÚSTRIA FÊNIX CORTE A LASER LTDA</t>
  </si>
  <si>
    <t>CONTRATAÇÃO DE EMPRESA ESPECIALIZADA NO FORNECIMENTO DE MATERIAL DE CONSUMO- ITEM 67</t>
  </si>
  <si>
    <t>MANOS COMÉRCIO ATACADISTA DE MATERIAS LTDA</t>
  </si>
  <si>
    <t>CONTRATAÇÃO DE EMPRESA ESPECIALIZADA NO FORNECIMENTO DE MATERIAL DE CONSUMO- ITENS - 22, 23 E 34</t>
  </si>
  <si>
    <t>FACILITA SERVIÇOS GERAIS LTDA</t>
  </si>
  <si>
    <t>CONTRATAÇÃO DE EMPRESA ESPECIALIZADA NO FORNECIMENTO DE MATERIAL DE CONSUMO- ITEM 45</t>
  </si>
  <si>
    <t>CONTRATAÇÃO DE EMPRESA ESPECIALIZADA NO FORNECIMENTO DE MATERIAL DE CONSUMO- ITENS- 31, 43, 58 E 73</t>
  </si>
  <si>
    <t>11496/2022</t>
  </si>
  <si>
    <t>CONTRATAÇAO DE EMPRESA ESPECIALIZADA PARA EXECUÇÃO
DA OBRA DO CENTRO DE INOVAÇÃO E AQUICULTURA DE MARICÁ– CIAMAR</t>
  </si>
  <si>
    <t>W COSTA CONSTRUTORA LTDA</t>
  </si>
  <si>
    <t>1912/2022</t>
  </si>
  <si>
    <t>CONTRATAÇÃO DE EMPRESA ESPECIALIZADA NO FORNECIMENTO DE LICENÇAS DE USO E TREINAMENTO DE SOFTWARES DIVERSOS, TAIS COMO SISTEMA OPERACIONAL DE SERVIDORES E CAD</t>
  </si>
  <si>
    <t>MAPDATA – TECNOLOGIA,
INFORMÁTICA E COMÉRCIO LTDA</t>
  </si>
  <si>
    <t>NEXUS SOFTWARE LTDA</t>
  </si>
  <si>
    <t>PISONTEC COMÉRCIO E SERVIÇOS EM
TECNOLOGIA DA INFORMAÇÃO</t>
  </si>
  <si>
    <t>JOM ESP 318</t>
  </si>
  <si>
    <t>12965/2022</t>
  </si>
  <si>
    <t>INDUSTRIA E COMÉRCIO COLCHÕES ORTHOVIDA LTDA</t>
  </si>
  <si>
    <t>CONTRATAÇÃO DE EMPRESA ESPECIALIZADA NO FORNECIMENTO E MONTAGEM DE MOBILIÁRIO- ITEM 15</t>
  </si>
  <si>
    <t>JOM 1457</t>
  </si>
  <si>
    <t>GREGÓRIO´S COMÉRCIO DE MÓVEIS LTDA</t>
  </si>
  <si>
    <t>CONTRATAÇÃO DE EMPRESA ESPECIALIZADA NO FORNECIMENTO E MONTAGEM DE MOBILIÁRIO- ITEM 13 E 19</t>
  </si>
  <si>
    <t>PRISMA COMÉRCIO DE MOVÉIS E EQUIPAMENTOS LTDA</t>
  </si>
  <si>
    <t>CONTRATAÇÃO DE EMPRESA ESPECIALIZADA NO FORNECIMENTO E MONTAGEM DE MOBILIÁRIO- 1, 2, 4, 7, 9, 11, 14 E 16</t>
  </si>
  <si>
    <t>S M R DECORAÇÕES LTDA</t>
  </si>
  <si>
    <t>CONTRATAÇÃO DE EMPRESA ESPECIALIZADA NO FORNECIMENTO E MONTAGEM DE MOBILIÁRIO- 5, 6 E 18</t>
  </si>
  <si>
    <t>CONTRATAÇÃO DE EMPRESA ESPECIALIZADA NO FORNECIMENTO E MONTAGEM DE MOBILIÁRIO- 3, 8, 10, 20 E 21</t>
  </si>
  <si>
    <t>VI MERCADORIAS E SERVIÇOS EM GERAL LTDA</t>
  </si>
  <si>
    <t>CONTRATAÇÃO DE EMPRESA ESPECIALIZADA NO FORNECIMENTO E MONTAGEM DE MOBILIÁRIO- 12 E 17</t>
  </si>
  <si>
    <t>21825/2022</t>
  </si>
  <si>
    <t>CONCESSÃO DE USO DE ÁREA LOCALIZADA NO AEROPORTO MUNICIPAL DE
MARICÁ - RJ, DESTINADA À IMPLANTAÇÃO E EXPLORAÇÃO COMERCIAL DO QUIOSQUE MODELO DE ALIMENTAÇÃO</t>
  </si>
  <si>
    <t>BRODÃO LANCHONETE E CAFETERIA</t>
  </si>
  <si>
    <t>JOM 1458</t>
  </si>
  <si>
    <t>4738/2023</t>
  </si>
  <si>
    <t>CONTRATAÇÃO DE EMPRESA DE ENGENHARIA PARA EXECUÇÃO
DE OBRA DO EDIFÍCIO SEDE DA COMPANHIA DE DESENVOLVIMENTO DE MARICÁ-RJ</t>
  </si>
  <si>
    <t>IMPÉRIO ENGENHARIA EIRELI</t>
  </si>
  <si>
    <t>CONTRATAÇÃO DE EMPRESA ESPECIALIZADA NA CONFECÇÃO E PRODUÇÃO DE VESTUÁRIO E DE ESTAMPARIA- ITEM 01</t>
  </si>
  <si>
    <t>CONTRATAÇÃO DE EMPRESA ESPECIALIZADA NA CONFECÇÃO E PRODUÇÃO DE VESTUÁRIO E DE ESTAMPARIA- ITENS 02 E 03</t>
  </si>
  <si>
    <t>HB PROTECTION LTDA</t>
  </si>
  <si>
    <t>14024/2022</t>
  </si>
  <si>
    <t>CONTRATAÇÃO DE EMPRESA ESPECIALIZADA PARA AQUISIÇÃO DE ELETRODOMÉSTICO E ELETROELETRÔNICO- ITENS 11 E 12</t>
  </si>
  <si>
    <t>JOM 1459</t>
  </si>
  <si>
    <t>PROPAGA MULTIVENDAS E SERVIÇOS INTEGRADOS LTDA</t>
  </si>
  <si>
    <t>CONTRATAÇÃO DE EMPRESA ESPECIALIZADA PARA AQUISIÇÃO DE ELETRODOMÉSTICO E ELETROELETRÔNICO- ITENS 05 E 10</t>
  </si>
  <si>
    <t>D M P DE A RODRIGUES – COMERCIO E SOLUÇÕES EM SAÚDE</t>
  </si>
  <si>
    <t>CONTRATAÇÃO DE EMPRESA ESPECIALIZADA PARA AQUISIÇÃO DE ELETRODOMÉSTICO E ELETROELETRÔNICO- ITENS 04 E 09</t>
  </si>
  <si>
    <t>MUNDIAL REFRIGERAÇÃO LTDA</t>
  </si>
  <si>
    <t>CONTRATAÇÃO DE EMPRESA ESPECIALIZADA PARA AQUISIÇÃO DE ELETRODOMÉSTICO E ELETROELETRÔNICO- ITEM 03</t>
  </si>
  <si>
    <t>CH3 COMÉRCIO E NEGÓCIOS LTDA</t>
  </si>
  <si>
    <t>CONTRATAÇÃO DE EMPRESA ESPECIALIZADA PARA AQUISIÇÃO DE ELETRODOMÉSTICO E ELETROELETRÔNICO- ITEM 06</t>
  </si>
  <si>
    <t>DIRCEU LONGO E CIA LTDA</t>
  </si>
  <si>
    <t>CONTRATAÇÃO DE EMPRESA ESPECIALIZADA PARA AQUISIÇÃO DE ELETRODOMÉSTICO E ELETROELETRÔNICO- ITEM 08</t>
  </si>
  <si>
    <t>17109/2022</t>
  </si>
  <si>
    <t>CONTRATAÇÃO DE EMPRESA ESPECIALIZADA NO FORNECIMENTO, INSTALAÇÃO E MANUTENÇÃO E RECARGA DE EXTINTORES DE INCÊNDIO- ITEM 01</t>
  </si>
  <si>
    <t>EXTINORPI INDUSTRIA E COMÉRCIO EIRELI</t>
  </si>
  <si>
    <t>CANAÃ EQUIPAMENTOS DE COMBATE A INCÊNDIO
LTDA</t>
  </si>
  <si>
    <t>CONTRATAÇÃO DE EMPRESA ESPECIALIZADA NO FORNECIMENTO, INSTALAÇÃO E MANUTENÇÃO E RECARGA DE EXTINTORES DE INCÊNDIO ITENS 2, 3, 4, 5, 6, 7 E 8</t>
  </si>
  <si>
    <t>JOM 1462</t>
  </si>
  <si>
    <t>19408/2022</t>
  </si>
  <si>
    <t>AQUISIÇÃO DE GALERIAS PRÉ FABRICADAS DE CONCRETO – ITENS 2, 3, 5, 6, 7, 8, 9, 11, 12 E 13</t>
  </si>
  <si>
    <t>INDUSTRIA E COMÉRCIO DE PRÉ MOLDADOS CRUZEIRO
DO SUL LTDA</t>
  </si>
  <si>
    <t>JOM 1463</t>
  </si>
  <si>
    <t>AQUISIÇÃO DE GALERIAS PRÉ FABRICADAS DE CONCRETO – ITENS 4 E10</t>
  </si>
  <si>
    <t>AQUISIÇÃO DE GALERIAS PRÉ FABRICADAS DE CONCRETO
– ITEM 1</t>
  </si>
  <si>
    <t>BR COPI COMÉRCIO SERVIÇOS E LOGISTICA EIRELI</t>
  </si>
  <si>
    <t>19302/2022</t>
  </si>
  <si>
    <t>FORNECIMENTO DE MATERIAIS DE CONSUMO – GÊNEROS ALIMENTÍCIOS</t>
  </si>
  <si>
    <t>WIMAGI COMÉRCIO E DISTRIBUIÇÃO LTDA</t>
  </si>
  <si>
    <t>JOM 1464</t>
  </si>
  <si>
    <t>18908/2022</t>
  </si>
  <si>
    <t>VALMIG COMERCIO E ASSESSORIA TECNICA DE EQUIPAMENTOS LTDA</t>
  </si>
  <si>
    <t>AQUISIÇÃO DE COMPRESSOR DE AR RESPIRAVEL, ESTAÇÃO DE RECARGA BLINDADA E EQUIPAMENTOS DE PROTEÇÃO RESPIRATORIA (EPR) AUTONOMO</t>
  </si>
  <si>
    <t>24523/2022</t>
  </si>
  <si>
    <t>REGISTRO DE PREÇOS PARA O FORNECIMENTO
DE ANDAIMES, RODÍZIOS E PISO METÁLICO – ITENS 1, 2, 3 E 4,</t>
  </si>
  <si>
    <t>8801/2022</t>
  </si>
  <si>
    <t>REGISTRO DE PREÇOS PARA EVENTUAL AQUISIÇÃO DE BANDEIRAS DE SINALIZAÇÃO</t>
  </si>
  <si>
    <t>JOM 1465</t>
  </si>
  <si>
    <t>20810/2022</t>
  </si>
  <si>
    <t>AQUISIÇÃO DE SACOS DE LIXO</t>
  </si>
  <si>
    <t>ASSEADO COMÉRCIO
DE PRODUTOS ALIMENTÍCIOS E DE LIMPEZA LIMITADA</t>
  </si>
  <si>
    <t>ER BARCELOS LTDA</t>
  </si>
  <si>
    <t>QG.RJ COMÉRCIO E SERVIÇOS LTDA</t>
  </si>
  <si>
    <t>VALTEX DE NITERÓI COMÉRCIO SERVIÇO EIRELLI</t>
  </si>
  <si>
    <t>4501/2023</t>
  </si>
  <si>
    <t>FORNECIMENTO DE CIMENTO ASFÁLTICO DE PETRÓLEO – CAP 30/45 A GRANEL, COM TRANSPORTE</t>
  </si>
  <si>
    <t>EMAM – EMULSÕES E TRANSPORTES LTDA</t>
  </si>
  <si>
    <t>12739/2021</t>
  </si>
  <si>
    <t>CONTRATAÇÃO DE EMPRESA ESPECIALIZADA EM FORNECIMENTO DE MATERIAL ESPORTIVO- ITENS 2, 3, 4, 5, 6, 7, 8, 10, 13, 14, 17, 18, 42.1, 42.2, 43, 44, 46, 47, 48, 49, 50, 51, 52, 53.1, 53.2, 54, 55.1, 55.2, 56, 57.1, 57.2,
58.1, 58.2, 59, 60, 61, 62, 63, 65, 67, 68 E 70</t>
  </si>
  <si>
    <t>JOM 1466</t>
  </si>
  <si>
    <t>FATOR RIO COMÉRCIO E SERVIÇOS EIRELLI</t>
  </si>
  <si>
    <t>CONTRATAÇÃO DE EMPRESA ESPECIALIZADA EM FORNECIMENTO DE MATERIAL ESPORTIVO- ITENS 9, 40, 41, 64 E 66</t>
  </si>
  <si>
    <t>L.F.L MOREIRA COMÉRCIO E SERVIÇOS</t>
  </si>
  <si>
    <t>CONTRATAÇÃO DE EMPRESA ESPECIALIZADA EM FORNECIMENTO DE MATERIAL ESPORTIVO- ITENS 1, 11.1, 12.1, 16.1, 21, 22, 23, 24, 25, 26, 27, 28, 29, 30, 31, 32, 33, 34, 35, 36, 37, 38 E 69</t>
  </si>
  <si>
    <t>FARIAS E CARVALHO DISTRIBUIDORA LTDA</t>
  </si>
  <si>
    <t>CONTRATAÇÃO DE EMPRESA ESPECIALIZADA EM FORNECIMENTO DE MATERIAL ESPORTIVO- ITEM 39</t>
  </si>
  <si>
    <t>LUZA SERVIÇOS E COMÉRCIO EIRELLI</t>
  </si>
  <si>
    <t>CONTRATAÇÃO DE EMPRESA ESPECIALIZADA EM FORNECIMENTO DE MATERIAL ESPORTIVO- ITEM 15.1</t>
  </si>
  <si>
    <t>GOLDSTAR CONSULTORIA E GESTÃO DE NEGÓCIOS</t>
  </si>
  <si>
    <t>CONTRATAÇÃO DE EMPRESA ESPECIALIZADA EM FORNECIMENTO DE MATERIAL ESPORTIVO- ITENS 9, 11.2, 12.2, 15.2, 16.2 E 20</t>
  </si>
  <si>
    <t>8506/2022</t>
  </si>
  <si>
    <t>CONTRATAÇÃO DE EMPRESA ESPECIALIZADA NA PRESTAÇÃO DE SERVIÇO DE AGENCIAMENTO DE VIAGENS COM FORNECIMENTO DE PASSAGENS AÉREAS NACIONAIS E INTERNACIONAIS, COMPREENDENDO: RESERVA, MARCAÇÃO, EMISSÃO, REMARCAÇÃO E CANCELAMENTO DE PASSAGENS, BEM COMO A ENTREGA DE BILHETES DE PASSAGENS, RESERVA EM HOTÉIS E SERVIÇOS CORRELATOS</t>
  </si>
  <si>
    <t>19582/2022</t>
  </si>
  <si>
    <t>CONTRATAÇÃO DOS SERVIÇOS DE PINTURA, ASSEIO E CONSERVAÇÃO DE VIAS E EQUIPAMENTOS PÚBLICOS DO MUNICÍPIO DE MARICÁ</t>
  </si>
  <si>
    <t>21775/2022</t>
  </si>
  <si>
    <t>IMPLANTAÇÃO E GESTÃO DE CURSOS DE CAPACITAÇÃO CORRELACIONADOS COM ATIVIDADES DE CIÊNCIA, TECNOLOGIA, INOVAÇÃO, EDUCAÇÃO E AFETAS AO PLANETÁRIO/CASA DE CIÊNCIA NO MUNICÍPIO DE MARICÁ/RJ</t>
  </si>
  <si>
    <t>INSTITUTO NOVA ÁGORA DE CIDADANIA</t>
  </si>
  <si>
    <t>JOM 1468</t>
  </si>
  <si>
    <t>12682/2022</t>
  </si>
  <si>
    <t>CONTRATAÇÃO DE SERVIÇOS DE ATIVIDADES COMPLEMENTARES E ACESSÓRIAS DE MÃO DE OBRA RESIDENTE DE ENTREVISTADORES SOCIAIS, SUPERVISORES DE ENTREVISTADORES E GERENTES DE OPERAÇÕES DE SERVIÇOS SOCIAIS PARA ATUALIZAÇÃO DO CADASTRO DE RESIDENTES E PARA COLETA DE INFORMAÇÕES QUALITATIVAS E QUANTITATIVAS POR MEIO DE ENTREVISTAS SEMI – ESTRUTURADAS E ESTRUTURADAS COM FORMULÁRIOS NO TERRITÓRIO DE MARICÁ</t>
  </si>
  <si>
    <t>CENTRO DE APOIO AO DEFICIENTE VISUAL DE SÃO GONÇALO - CADEVISG</t>
  </si>
  <si>
    <t>1651/2023</t>
  </si>
  <si>
    <t>AQUISIÇÃO DE BATERIAS AUTOMOTIVAS – ITEM 01</t>
  </si>
  <si>
    <t>FATOR RIO COMÉRCIO E SERVIÇOS LTDA</t>
  </si>
  <si>
    <t>AQUISIÇÃO DE BATERIAS AUTOMOTIVAS – ITENS 02 E 03</t>
  </si>
  <si>
    <t>ONDE SE LÊ: R$ 301.123,00  
LEIA-SE: R$ 301.115,92R$ 301.115,92</t>
  </si>
  <si>
    <t>JOM 1469</t>
  </si>
  <si>
    <t>24841/2022</t>
  </si>
  <si>
    <t>EXECUÇÃO DE TRAVESSIA ELEVADA/ TRAFFIC CALMING E DE ONDULAÇÃO TRANSVERSAL</t>
  </si>
  <si>
    <t>13777/2021</t>
  </si>
  <si>
    <t>REGISTRO DE PREÇOS PARA FORNECIMENTO DE MATERIAL
DE CERCAMENTO DE PÁTIOS – ITEM 1</t>
  </si>
  <si>
    <t>HENRYTECH COMÉRCIO E SERVIÇOS LTDA ME</t>
  </si>
  <si>
    <t>REGISTRO DE PREÇOS PARA FORNECIMENTO DE MATERIAL
DE CERCAMENTO DE PÁTIOS – ITEM 2</t>
  </si>
  <si>
    <t>REGISTRO DE PREÇOS PARA FORNECIMENTO DE MATERIAL
DE CERCAMENTO DE PÁTIOS – ITEM 3</t>
  </si>
  <si>
    <t>TECNOCOM EMPREENDIMENTOS E COMÉRCIO LTDA</t>
  </si>
  <si>
    <t>REGISTRO DE PREÇOS PARA FORNECIMENTO DE MATERIAL
DE CERCAMENTO DE PÁTIOS – ITEM 4</t>
  </si>
  <si>
    <t>REGISTRO DE PREÇOS PARA FORNECIMENTO DE MATERIAL
DE CERCAMENTO DE PÁTIOS – ITEM 5</t>
  </si>
  <si>
    <t>JOM 1471</t>
  </si>
  <si>
    <t>13510/2022</t>
  </si>
  <si>
    <t>IMPLEMENTAÇÃO E GESTAO DE 2 (DUAS) UNIDADES DO SERVIÇO DE ATENDIMENTO DE REABILITAÇÃO ESPECIAL DE MARICÁ - SAREM, NO AMBITO DO MUNICÍPIO DE MARICÁ</t>
  </si>
  <si>
    <t>INSTITUIÇÃO VIVA RIO</t>
  </si>
  <si>
    <t>JOM 1472</t>
  </si>
  <si>
    <t>22649/2022</t>
  </si>
  <si>
    <t>ER BARCELOS</t>
  </si>
  <si>
    <t>CONTRATAÇÃO DE EMPRESA ESPECIALIZADA PARA UNIFORMES- ITEM 06</t>
  </si>
  <si>
    <t>H&amp;M UNIFORMES</t>
  </si>
  <si>
    <t>CONTRATAÇÃO DE EMPRESA ESPECIALIZADA PARA UNIFORMES- ITENS 1, 2, 3, 4, 5 E 7</t>
  </si>
  <si>
    <t>810/2020</t>
  </si>
  <si>
    <t>CONTRATAÇÃO DE SEGURO TOTAL PARA OS VEÍCULOS DA FROTA OFICIAL DA AUTARQUIA EMPRESA PÚBLICA DE TRANSPORTE COM COBERTURA DE RESPONSABILIDADE CIVIL FACULTATIVA (RCF) INCLUINDO O VALOR PARA INDENIZAÇÃO DE DANOS MATERIAIS E DANOS CORPORAIS, COBERTURA DE ACIDENTE POR PASSAGEIRO (APP), O VALOR PARA INDENIZAÇÃO DE MORTE POR PESSOA E INVALIDEZ POR PESSOAS, COBERTURA DE DANOS MORAIS (DMO) E COBERTURA DE VIDROS, PARA-BRISA, VIDRO TRASEIRO, VIDROS LATERAIS E LANTERNAS- ITENS 01</t>
  </si>
  <si>
    <t>JOM 1475</t>
  </si>
  <si>
    <t>ONDE SE LÊ:
3T COMÉRCIO DE MATERIAIS E SERVIÇOS, VENCEDORA DOS ITENS 6, 14, 19, 29, 31, 32, 34, 36,
37, 39, 40 E 47 NO VALOR DE R$103.460,12, 
LEIA-SE:
3T COMÉRCIO DE MATERIAIS E SERVIÇOS LTDA, CNPJ, VENCEDORA DOS ITENS 6, 14, 19, 29, 31, 32, 34, 36, 39, 40 E 47 NO VALOR DE R$100.273,12</t>
  </si>
  <si>
    <t>JOM 1476</t>
  </si>
  <si>
    <t>8578/2022</t>
  </si>
  <si>
    <t>CONTRATAÇÃO DE EMPRESA ESPECIALIZADA EM SERVIÇOS DE PROMOÇÃO PRESTADOS POR INTERMÉDIO DE EMPRESAS DE MARKETING PROMOCIONAL E/OU DE LIVE MARKETING SOBRE AÇÕES ESTRATÉGICAS DA PREFEITURA</t>
  </si>
  <si>
    <t>SANTA FÉ IDEIAS INTELIGENTES EM MARKETING E COMUNICAÇÃO</t>
  </si>
  <si>
    <t>JOM 1477</t>
  </si>
  <si>
    <t>10728/2022</t>
  </si>
  <si>
    <t>LOCAÇÃO DE EQUIPAMENTOS PARA CONSTRUÇÃO DE SOLUÇÃO EDUCACIONAL PARA APRENDIZAGEM EM AMBIENTE INTERATIVO E SUPORTE TÉCNICO CONTINUADO, PARA ATENDER O SISTEMA DE ENSINO HÍBRIDO</t>
  </si>
  <si>
    <t>DISTRIBUIDORA VIOLETRAS LTDA</t>
  </si>
  <si>
    <t xml:space="preserve">PREVENTIVA INFORMÁTICA COMERCIAL LTDA </t>
  </si>
  <si>
    <t>REGISTRO DE PREÇOS PARA EVENTUAL FORNECIMENTO DE MATERIAIS DE EXPEDIENTE DIVERSOS</t>
  </si>
  <si>
    <t>185/2023</t>
  </si>
  <si>
    <t>CONTRATAÇÃO DE EMPRESA ESPECIALIZADA NA PRESTAÇÃO DE SERVIÇOS DE VIGILÂNCIA PATRIMONIAL ARMADA NOTURNA E DIURNA</t>
  </si>
  <si>
    <t>BEST VIGILÂNCIA E SEGURANÇA LTDA</t>
  </si>
  <si>
    <t>Órgão/Entidade</t>
  </si>
  <si>
    <t>2018</t>
  </si>
  <si>
    <t>2019</t>
  </si>
  <si>
    <t>31/2019</t>
  </si>
  <si>
    <t>649/2019</t>
  </si>
  <si>
    <t>CONFEDERAÇÃO
BRASILEIRA DE HANDEBOL</t>
  </si>
  <si>
    <t>071832/2020</t>
  </si>
  <si>
    <t>10014/2019</t>
  </si>
  <si>
    <t>11005/2021</t>
  </si>
  <si>
    <t>3128/2021</t>
  </si>
  <si>
    <t>14058/2020</t>
  </si>
  <si>
    <t xml:space="preserve">PARTICIPAÇÃO POPULAR, DIREITOS HUMANOS </t>
  </si>
  <si>
    <t>PROTEÇÃO E DEFESA CIVIL</t>
  </si>
  <si>
    <t>PROCEDIMENTO LICITÁRIO FECHADO PRESENCIAL</t>
  </si>
  <si>
    <t>PROCEDIMENTO LICITATÓRIO ABERTO - PREGÃO ELETRÔNICO - SRP</t>
  </si>
  <si>
    <t>HOMOLOGAÇÃO DE INEXIGIBILIDADE DE CHAMAMENTO</t>
  </si>
  <si>
    <t>O PROJETO DE DESENVOLVIMENTO DE HANDEBOL DE PRAIA 2022, por meio de Termo de Fomento entre a Companhia de Desenvolvimento de Maricá – CODEMAR SA. e a Confederação
Brasileira de Handebol</t>
  </si>
  <si>
    <t>JOM 1479</t>
  </si>
  <si>
    <t>4661/2023</t>
  </si>
  <si>
    <t>JOM 1480</t>
  </si>
  <si>
    <t>CONTRATAÇÃO DE EMPRESA ESPECIALIZADA PARA FORNECIMENTO DE PÓ DE PEDRA, BRITA CORRIDA, PEDRA 0, PEDRA 1 E RACHÃO (PEDRA DE MÃO), INCLUINDO TRANSPORTE, VISANDO ATENDER À IMPLANTAÇÃO DE FUTUROS EMPREENDIMENTOS QUE ESTÃO SENDO DESENVOLVIDOS PELA CODEMAR NOS 1° E 2° DISTRITOS DE MARICÁ; SOB O SISTEMA DE REGISTRO DE PREÇOS-SRP</t>
  </si>
  <si>
    <t>Aquisição de Material de Papelaria conforme quantidades e
exigências estabelecidas no Termo de Referência destinado ao Instituto
Municipal de Informação e Pesquisa Darcy Ribeiro- IDR</t>
  </si>
  <si>
    <t>0000231/2023</t>
  </si>
  <si>
    <t>AQUISIÇÃO DE INSUMOS PARA EQUIPAMENTOS LEVES</t>
  </si>
  <si>
    <t>CONSTRULAR MATERIAIS DE CONSTRUÇÃO DE MACAÉ LTDA</t>
  </si>
  <si>
    <t>912/2023</t>
  </si>
  <si>
    <t>MANGAI COMÉRCIO E SERVIÇOS LTDA,</t>
  </si>
  <si>
    <t>URIB COMÉRCIO E SERVIÇOS DE CONSERVAÇÃO E MANUTENÇÃO LTDA,</t>
  </si>
  <si>
    <t>0015447/2022</t>
  </si>
  <si>
    <t>Aquisição de gêneros alimentícios conforme quantidades e exigências estabelecidas no Termo de Referência destinado ao Instituto Municipal de Informação e Pesquisa Darcy Ribeiro- IDR</t>
  </si>
  <si>
    <t>JOM 1481</t>
  </si>
  <si>
    <t>21869/2022</t>
  </si>
  <si>
    <t>8714/2022</t>
  </si>
  <si>
    <t>MEDICAMENTOS, MATERIAIS MÉDICO-
-HOSPITALARES E ALIMENTOS ESPECIAIS, DE ACORDO COM
AS DEMANDAS JUDICIAIS NO EXERCÍCIO DE 2023</t>
  </si>
  <si>
    <t>AVANTE BRASIL COMÉRCIO EIRELI</t>
  </si>
  <si>
    <t>JOM 1483</t>
  </si>
  <si>
    <t>24025/2022</t>
  </si>
  <si>
    <t>contratação de empresa especializada em serviço educacional para atendimento aos alunos com deficiência, matriculados na Rede Pública de Ensino Municipal, que apresentam limitações motoras e outras que acarretem dificuldades de caráter permanente ou temporário no autocuidado, com vistas à promoção de acessibilidade, inclusão e integração desses alunos no âmbito escolar, por meio do auxílio na alimentação, higiene, locomoção, compreensão, orientação e comunicação com os demais</t>
  </si>
  <si>
    <t>CONTECK COMÉRCIO E SERVIÇO DE INSTALAÇÃO DE EQUIPAMENTOS LTDA</t>
  </si>
  <si>
    <t>LOCALIZA VEÍCULOS ESPECIAIS S.A</t>
  </si>
  <si>
    <t xml:space="preserve"> PRESTAÇÃO DE SERVIÇO DE LOCAÇÃO DE
VEÍCULOS, SEM MOTORISTA E SEM COMBUSTÍVEL</t>
  </si>
  <si>
    <t>5463/2023</t>
  </si>
  <si>
    <t xml:space="preserve"> Gestão Administrativa, Logística e Esportiva do PROJETO MARICÁ MAIS ESPORTE, no Município de Maricá/RJ</t>
  </si>
  <si>
    <t>INSTITUTO REALIZANDO O FUTURO</t>
  </si>
  <si>
    <t>JOM 1484</t>
  </si>
  <si>
    <t>0001511/2023</t>
  </si>
  <si>
    <t>Contratação de empresa, através do Sistema de Registro de Preços, para prestação de serviço de Buffet para atender eventos de pequeno, médio porte e atividades que demandem apoio operacional da Autarquia Empresa Pública de Transportes – EPT</t>
  </si>
  <si>
    <t>3554/2022</t>
  </si>
  <si>
    <t>NOVO HORIZONTE JACAREPAGÚA IMPORTAÇÃO E EXPORTAÇÃO S.A</t>
  </si>
  <si>
    <t xml:space="preserve"> Contratação das empresas especializada em locação de módulos (do tipo habitacional) destinados a abrigar Unidades Escolares e Administrativas, tais como sala de aula, sala de professores, refeitório, almoxarifado e banheiros para atender as demandas da Secretaria de Educação</t>
  </si>
  <si>
    <t>JOM 1485</t>
  </si>
  <si>
    <t>6547/2023</t>
  </si>
  <si>
    <t xml:space="preserve"> AQUISIÇÃO DE CIMENTO</t>
  </si>
  <si>
    <t>Onde se lê:
“CNPJ 076.294.057-31”; ... “vencedora dos itens 02, 03, 08, 14, 15, 16, 18, 20, 21, 25, 26, 38, 42, 46, 50,
51, 52, 53, 54, 59, 60, 61, 65 e 66”.
Leia-se:
“CNPJ 10.867.671/0001-08”; ... “vencedora dos</t>
  </si>
  <si>
    <t>JOM 1486</t>
  </si>
  <si>
    <t xml:space="preserve">ERRATA DE HOMOLOGO DA EDIÇÃO Nº 1450 DO JOM DE 12 DE MAIO DE 2023 REFERENTE AO PROCESSO ADMINISTRATIVO 18260/2022 </t>
  </si>
  <si>
    <t>5858/2023</t>
  </si>
  <si>
    <t>CAMARGO CASTRO TRANSPORTES E SERVIÇOS LTDA ME</t>
  </si>
  <si>
    <t>AQUISIÇÃO DE BLOCOS DE CONCRETO E TIJOLO CERÂMICO O – ITENS 1 e 2</t>
  </si>
  <si>
    <t>AQUISIÇÃO DE BLOCOS DE CONCRETO E TIJOLO CERÂMICO – ITENS 3, 4 e 5</t>
  </si>
  <si>
    <t>1823/2023</t>
  </si>
  <si>
    <t>AQUISIÇÃO DE EQUIPAMENTOS DE RESGATE E SALVAMENTO AQUÁTICO</t>
  </si>
  <si>
    <t>PARNAUTICA LTDA</t>
  </si>
  <si>
    <t>M V DA C BARROSO PROMOÇÕES ME</t>
  </si>
  <si>
    <t>JOM 1487</t>
  </si>
  <si>
    <t>6198/2023</t>
  </si>
  <si>
    <t>CONTRATAÇÃO DE PESSOA JURÍDICA PARA FORNECIMENTO DE RESMA DE PAPEL A4 TIPO SULFITE</t>
  </si>
  <si>
    <t>WR COMÉRCIO DE PAPÉIS LTDA</t>
  </si>
  <si>
    <t>JOM 1489</t>
  </si>
  <si>
    <t>22217/2022</t>
  </si>
  <si>
    <t>SOLUÇÕES MODERNA EDITORA E SERVIÇOS EDUCACIONAIS LTDA</t>
  </si>
  <si>
    <t xml:space="preserve"> Contratação de empresa especializada para fornecimento de Sistema de Ensino, composto por disponibilização de material didático e ferramentas multiuso, sendo: formação continuada, capacitação de docentes e gestores e produção de portal educacional</t>
  </si>
  <si>
    <t>1318/2023</t>
  </si>
  <si>
    <t>Contratação de empresa especializada para prestação de serviço
de instalação de condicionadores de ar para atender a Secretaria de
Educação do Município de Maricá</t>
  </si>
  <si>
    <t>MASTER DE CACHOEIRO MÓVEIS E EQUIPAMENTOS PARA ESCRITÓRIO LTDA</t>
  </si>
  <si>
    <t>16151/2022</t>
  </si>
  <si>
    <t xml:space="preserve"> CONTRATAÇÃO DE PESSOA JURÍDICA ESPECIALIZADA, QUE POSSUA OUTORGA DA ANATEL (AGÊNCIA NACIONAL DE TELECOMUNICAÇÕES), PARA PRESTAÇÃO SERVIÇO PESSOAL DE TELEFONIA MÓVEL (SM), COM FORNECIMENTO DE SIMCARDS (CHIPS) E APARELHOS TELEFÔNICOS, POR REGIME DE COMODATO, DEVIDAMENTE HABILITADOS PARA TRAFEGO DE VOZ, CHAMADAS DE LONGA DISTÂNCIA EM TODOS OS ESTADOS DA FEDERAÇÃO, ENVIAR E RECEBER MENSAGENS DE TEXTO (SMS), DADOS E ACESSO À INTERNET ATRAVÉS DA TECNOLOGIA 4G, COM A POSSIBILIDADE DE INSTALAÇÃO DE APLICATIVOS DE USO INSTITUCIONAL, CONFORME ESPECIFICAÇÕES CONSTANTES NO TERMO DE REFERÊNCIA</t>
  </si>
  <si>
    <t>CLARO S.A</t>
  </si>
  <si>
    <t>8161/2023</t>
  </si>
  <si>
    <t xml:space="preserve"> PROCEDIMENTO LICITATÓRIO ABERTO ELETRÔNICO</t>
  </si>
  <si>
    <t>REGISTRO DE PREÇOS PARA A CONTRATAÇÃO DE EMPRESA ESPECIALIZADA NA PRESTAÇÃO DE SERVIÇOS TÉCNICOS ESPECIALIZADOS, ATUALIZAÇÃO TECNOLÓGICA E SUPORTE TÉCNICO DA PLATAFORMA DE AUTOMAÇÃO DE PROCESSOS (LECOM)</t>
  </si>
  <si>
    <t>NBUSINESS CONSULTORIA E TECNOLOGIA LTDA</t>
  </si>
  <si>
    <t>0002631/2023</t>
  </si>
  <si>
    <t xml:space="preserve"> Contratação de pessoa jurídica especializada para prestação
de serviço de locação de containers para atender as necessidades
administrativas e operacionais da EPT</t>
  </si>
  <si>
    <t>253/2023</t>
  </si>
  <si>
    <t xml:space="preserve"> INSCRIÇÃO DOS SERVIDORES JANETE CELANO
VALLADÃO, CPF: 668. ***. ***-**, BRUNO SOARES PACHECO, CPF:
122. ***.***-** E ALAN CHRISTI VIEIRA ROCHA, CPF: 053.***.***-**
PARA O WORKSHOP BENEFÍCIOS PREVIDENCIÁRIOS, APOSENTADORIA ESPECIAL E DOS NÃO CONCURSADOS, A REALIZAR-
-SE DE 20 A 22 DE NOVEMBRO DE 2023, FOZ DO IGUAÇU - PR;</t>
  </si>
  <si>
    <t>251/2023</t>
  </si>
  <si>
    <t xml:space="preserve"> INSCRIÇÃO DOS SERVIDORES JANETE CELANO
VALLADÃO, CPF: 668. ***. ***-** E LEANDRO DE CARVALHO COSTA, CPF: 095. ***.***-**, PARA O 21º CONGRESSO PREVIDENCIÁRIO DA APEPREV, A REALIZAR-SE DE 20 A 22 DE SETEMBRO DE
2023, CURITIBA – PR;</t>
  </si>
  <si>
    <t>CONTRATAÇÃO DE SEGURO PARA O AUTOMÓVEL
DA MARCA PEUGEOT, MODELO 408 ALLURE SEDAN, ANO/MODELO 2013/2014, PLACA KWL – 8565, RENAVAN 01235164435,
COM Nº DE PATRIMÔNIO 549 DO ISSM</t>
  </si>
  <si>
    <t>DISPENSA DE LICITAÇÃO</t>
  </si>
  <si>
    <t>248/2023</t>
  </si>
  <si>
    <t>12206/2021</t>
  </si>
  <si>
    <t>Celebração de Parceria com Organização da Sociedade Civil (OSC) para o desenvolvimento de ações relacionadas à oferta de serviços/atividades que contribuam para a melhoria da qualidade de vida, o envelhecimento saudável e ativo, além de assegurar direitos da população idosa de Maricá</t>
  </si>
  <si>
    <t>JOM 1490</t>
  </si>
  <si>
    <t>OSC INSTITUTO AVANÇA BRASIL</t>
  </si>
  <si>
    <t>0011374/2023</t>
  </si>
  <si>
    <t>ÁGUA MINERAL OASIS DA SAUDE LTDA</t>
  </si>
  <si>
    <t>JOM 1491</t>
  </si>
  <si>
    <t xml:space="preserve">Contratação sob o sistema de registro de preços, de empresa especializada no fornecimento de água mineral em galões de 20 (vinte) litros com entrega semanal e copos (duzentos) ml não retornáveis. </t>
  </si>
  <si>
    <t>8362/2022</t>
  </si>
  <si>
    <t>CONTRATAÇÃO DE EMPRESA ESPECIALIZADA EM MANUTENÇÃO PREVENTIVA, PERIÓDICA E CORRETIVA NOS CAMPOS DE VÁRZEA NO MUNICÍPIO DE MARICÁ</t>
  </si>
  <si>
    <t>V DE O RIBEIRO JARDINAGEM ME</t>
  </si>
  <si>
    <t>JOM 1492</t>
  </si>
  <si>
    <t>10267/2021</t>
  </si>
  <si>
    <t xml:space="preserve"> FENIXX SERVIÇOS TERCEIRIZADOS LTDA</t>
  </si>
  <si>
    <t>Contratação de empresa especializada na prestação de serviços continuados de prevenção e combate a incêndio, atendimento emergencial de primeiros socorros por meio de brigada de incêndio constituída de bombeiro civil</t>
  </si>
  <si>
    <t>6536/2023</t>
  </si>
  <si>
    <t>PROCESSO LICITATÓRIO DE AQUISIÇÃO PELO SISTEMA DE REGISTRO
DE PREÇO PARA ATENDER AS NECESSIDADES DE ADEQUAÇÕES DE SEGURANÇA DO AEROPORTO DE MARICÁ - SBMI</t>
  </si>
  <si>
    <t>BR DISPLAYS LTDA</t>
  </si>
  <si>
    <t>0005708/2023</t>
  </si>
  <si>
    <t>Aquisição de aparelhos Smartphone novos visando atender as necessidades da Empresa Pública de Transportes</t>
  </si>
  <si>
    <t>3D PROJETOS E ASSESSORIA EM INFORMÁTICA LTDA</t>
  </si>
  <si>
    <t>7025/2023</t>
  </si>
  <si>
    <t>PREGÃO PRESENCIAL - SRP</t>
  </si>
  <si>
    <t>PRAVADELLI COMÉRCIO
DE MOVEIS E MADEIRAS LTD</t>
  </si>
  <si>
    <t xml:space="preserve"> SERVIÇO DE TRANSPORTE DE ÁGUA POTÁVEL ATRAVÉS DO
CAMINHÃO PIPA</t>
  </si>
  <si>
    <t>0011860/2022</t>
  </si>
  <si>
    <t>Aquisição de Eletrodomésticos e Utensílios conforme quantidades
e exigências</t>
  </si>
  <si>
    <t>8946/2022</t>
  </si>
  <si>
    <t>PREGÃO ELETRÔNICO - SMS</t>
  </si>
  <si>
    <t xml:space="preserve"> Aquisição de equipamento médico para o Centro de Especialidades Odontológicas - CEO</t>
  </si>
  <si>
    <t>Dental Alta Mogiana- Comércio de Produtos Odontológicos LTDA</t>
  </si>
  <si>
    <t>JOM 1493</t>
  </si>
  <si>
    <t>7061/2023</t>
  </si>
  <si>
    <t>7R7 SOLUCOES EM CONSULTORIA E COMERCIO LTDA</t>
  </si>
  <si>
    <t xml:space="preserve"> FABRIMED MATERIAIS HOSPITALARES LTDA</t>
  </si>
  <si>
    <t>AQUISIÇÃO DE EQUIPAMENTO DE PROTEÇÃO INDIVIDUAL, POR SISTEMA DE REGISTRO DE PREÇO (SRP) PARA ADEQUAÇÃO NORMATIVA E PROMOÇÃO DA SEGURANÇA OPERACIONAL PARA O AEROPORTO MUNICIPAL DE MARICÁ-SBMI. Adjudicando os itens 01, 04, 06,
08, 09, 10, 11 e 12</t>
  </si>
  <si>
    <t>AQUISIÇÃO DE EQUIPAMENTO DE PROTEÇÃO INDIVIDUAL, POR SISTEMA DE REGISTRO DE PREÇO (SRP) PARA ADEQUAÇÃO NORMATIVA E PROMOÇÃO DA SEGURANÇA OPERACIONAL PARA O AEROPORTO MUNICIPAL DE MARICÁ-SBM. Adjudicando o item 02</t>
  </si>
  <si>
    <t>MASTERSUL EQUIPAMENTOS DE SEGURANCA LTDA</t>
  </si>
  <si>
    <t>AQUISIÇÃO DE EQUIPAMENTO DE PROTEÇÃO INDIVIDUAL, POR SISTEMA DE REGISTRO DE PREÇO (SRP) PARA ADEQUAÇÃO NORMATIVA E PROMOÇÃO DA SEGURANÇA OPERACIONAL PARA O AEROPORTO MUNICIPAL DE MARICÁ-SBM. Adjudicando o item 03</t>
  </si>
  <si>
    <t>AQUISIÇÃO DE EQUIPAMENTO DE PROTEÇÃO INDIVIDUAL, POR SISTEMA DE REGISTRO DE PREÇO (SRP) PARA ADEQUAÇÃO NORMATIVA E PROMOÇÃO DA SEGURANÇA OPERACIONAL PARA O AEROPORTO MUNICIPAL DE MARICÁ-SBM. Adjudicando o item 05</t>
  </si>
  <si>
    <t>PLASTICOS V.P. INDUSTRIA E COMERCIO LTDA</t>
  </si>
  <si>
    <t>AQUISIÇÃO DE EQUIPAMENTO DE PROTEÇÃO INDIVIDUAL, POR SISTEMA DE REGISTRO DE PREÇO (SRP) PARA ADEQUAÇÃO NORMATIVA E PROMOÇÃO DA SEGURANÇA OPERACIONAL PARA O AEROPORTO MUNICIPAL DE MARICÁ-SBM. Adjudicando o item 07</t>
  </si>
  <si>
    <t>5492/2023</t>
  </si>
  <si>
    <t>OBRAS PARA ADEQUAÇÃO DA COZINHA DO CEPT ITAIPUAÇU</t>
  </si>
  <si>
    <t xml:space="preserve"> HSR ENGENHARIA E CONSTRUÇÕES CONSTRUÇÕES EIRELI</t>
  </si>
  <si>
    <t>FORNECIMENTO DE COMBUSTÍVEL, ATRAVÉS DE CARTÃO MAGNÉTICO COMBUSTÍVEL, PARA FROTA DE VEÍCULOS DA CÂMARA MUNICIPAL DE MARICÁ</t>
  </si>
  <si>
    <t>LINK CARD ADMINISTRADORA DE BENEFÍCIOS
EIRELI</t>
  </si>
  <si>
    <t>077/2023</t>
  </si>
  <si>
    <t>6371/2023</t>
  </si>
  <si>
    <t>CONTRATAÇÃO DE EMPRESA ESPECIALIZADA PARA FORNECIMENTO DE MOBILIÁRIO, POR MEIO DO SISTEMA DE REGISTRO DE PREÇOS</t>
  </si>
  <si>
    <t>SERGIO DOMINGUES E CIA LTDA</t>
  </si>
  <si>
    <t>JOM 1494</t>
  </si>
  <si>
    <t>23668/2019</t>
  </si>
  <si>
    <t>PRESTAÇÃO DE SERVIÇO DE GESTÃO, MONITORAMENTO INTELIGENTE COM
INSTALAÇÃO DE CESTOS DE RETENÇÃO DE DETRITOS, BEM COMO SENSORES VOLUMÉTRICOS E MANUTENÇÃO DE CAIXAS RALO, INCLUINDO A RETIRADA DOS RESÍDUOS SÓLIDOS DEPOSITADOS NESTES CESTOS</t>
  </si>
  <si>
    <t>NET SENSOR TECNOLOGIA LTDA</t>
  </si>
  <si>
    <t>CIÊNCIA, TECNOLOGIA E FORMAÇÃO</t>
  </si>
  <si>
    <t>CÂMARA MUNICIPAL</t>
  </si>
  <si>
    <t xml:space="preserve"> Aquisição de materiais externos a ser utilizado pela Secretaria de Conservaçãoo, relacionado ao item 50 do referido processo</t>
  </si>
  <si>
    <t xml:space="preserve"> Aquisição de materiais externos a ser utilizado pela Secretaria de Conservação, relacionado ao item 27 do referido processo</t>
  </si>
  <si>
    <t>Edição JOM</t>
  </si>
  <si>
    <t>R$ 137.666.50</t>
  </si>
  <si>
    <t>Credenciamento de Serviços de Saúde da Secretaria de Saúde</t>
  </si>
  <si>
    <t>SR. ADRIANO DE ALMEIDATORRES – INSCRIÇÃO Nº1089</t>
  </si>
  <si>
    <t>GENTE SEGURADORA S.A</t>
  </si>
  <si>
    <t>SR. JORGE LUIS MARINS – INSCRIÇÃO Nº1075.</t>
  </si>
  <si>
    <t>SR. ALCINEI DE LEMOS PEREIRA – INSCRIÇÃO Nº 1050.</t>
  </si>
  <si>
    <t>SR. RICARDO DA SILVA – INSCRIÇÃO Nº1083.</t>
  </si>
  <si>
    <t>SR. JOÃO ALEX DE SOUSA – INSCRIÇÃO Nº1033.</t>
  </si>
  <si>
    <t>WR MONTE SIAO DISTRIBUIDORA DE ALIMENTOS EIRELI</t>
  </si>
  <si>
    <t>JOM 1497</t>
  </si>
  <si>
    <t>7009/2023</t>
  </si>
  <si>
    <t>AQUISIÇÃO DE MATERIAIS PARA FORRO DO
ANEXO III E DAS UBS – ITENS 14 e 15</t>
  </si>
  <si>
    <t>AQUISIÇÃO DE MATERIAIS PARA FORRO DO
ANEXO III E DAS UBS – ITENS 2, 4, 10, 11, 12 e 18</t>
  </si>
  <si>
    <t>AQUISIÇÃO DE MATERIAIS PARA FORRO DO
ANEXO III E DAS UBS – ITENS 1, 3, 5, 6, 7 e 16</t>
  </si>
  <si>
    <t>AQUISIÇÃO DE MATERIAIS PARA FORRO DO
ANEXO III E DAS UBS – ITENS 8, 9, 13 e 17</t>
  </si>
  <si>
    <t>NOCLICK COMÉRCIO LTDA</t>
  </si>
  <si>
    <t>UNION TRADE AND SERVIÇES LTDA</t>
  </si>
  <si>
    <t>0018476/2022</t>
  </si>
  <si>
    <t>Contratação de empresa especializada na prestação de serviço de controle sanitário integrado no combate de vetores e pragas
urbanas nas dependências e frota da EPT</t>
  </si>
  <si>
    <t>BIO VECTO – DESINSETIZAÇÃO CONSERVAÇÃO E LIMPEZA LTDA</t>
  </si>
  <si>
    <t>ERRATA DO PREGÃO PRESENCIAL- SRP</t>
  </si>
  <si>
    <t>4037/2023</t>
  </si>
  <si>
    <t>TUCUJUS AMBIENTAL SERVICOS E INCORPORACOES LTDA</t>
  </si>
  <si>
    <t>JOM 1499</t>
  </si>
  <si>
    <t xml:space="preserve"> PRESTAÇÃO DE SERVIÇOS TÉCNICOS ESPECIALIZADOS EM AEROFOTOGRAMETRIA</t>
  </si>
  <si>
    <t>5828/2023</t>
  </si>
  <si>
    <t xml:space="preserve"> MGJ CONSULTORIA EM SEGURANÇA E COMERCIO</t>
  </si>
  <si>
    <t>AQUISIÇÃO PELO SISTEMA DE REGISTRO DE PREÇO DE EQUIPAMENTO DE APOIO DE SOLO PARA O AEROPORTO MUNICIPAL DE MARICÁ - SBMI, CONFORME ESPECIFICAÇÕES CONSTANTES NO TERMO DE REFERÊNCIA. Adjudicando o lote 01 (itens 01, 02 e 03)</t>
  </si>
  <si>
    <t>AQUISIÇÃO PELO SISTEMA DE REGISTRO DE PREÇO DE EQUIPAMENTO DE APOIO DE SOLO PARA O AEROPORTO MUNICIPAL DE MARICÁ - SBMI, CONFORME ESPECIFICAÇÕES CONSTANTES NO TERMO DE REFERÊNCIA. Adjudicando o item 06 e 07</t>
  </si>
  <si>
    <t>JOM 1500</t>
  </si>
  <si>
    <t xml:space="preserve">6903/2023 </t>
  </si>
  <si>
    <t>FORNECIMENTO DE MATERIAIS DE COMUNICAÇÃO VISUAL – ITEM 01</t>
  </si>
  <si>
    <t>PIRAMIDE DIGITAL IMPRESSÕES LTDA</t>
  </si>
  <si>
    <t>11108/2023</t>
  </si>
  <si>
    <t>ASA RENT A CAR LOCACAO DE VEICULOS LTDA</t>
  </si>
  <si>
    <t>JOM 1502</t>
  </si>
  <si>
    <t>LOCALIZA VEICULOS ESPECIAIS S.A</t>
  </si>
  <si>
    <t>CS BRASIL FROTAS S.A</t>
  </si>
  <si>
    <t>CONTRATAÇÃO DE EMPRESA ESPECIALIZADA PARA PRESTAÇÃO DE SERVIÇO
DE LOCAÇÃO DE VEÍCULOS, ATRAVÉS DE SISTEMA DE REGISTRO DE PREÇO, DE ACORDO COM AS ESPECIFICAÇÕES, CONDIÇÕES, QUANTIDADES E EXIGÊNCIAS CONTIDAS NESTE TERMO DE REFERÊNCIA, PARA ATENDER AS NECESSIDADES DA COMPANHIA DE SANEAMENTO DE MARICÁ – SANEMAR, vencedora dos ITENS 1, 4, 5 e 6</t>
  </si>
  <si>
    <t>CONTRATAÇÃO DE EMPRESA ESPECIALIZADA PARA PRESTAÇÃO DE SERVIÇO
DE LOCAÇÃO DE VEÍCULOS, ATRAVÉS DE SISTEMA DE REGISTRO DE PREÇO, DE ACORDO COM AS ESPECIFICAÇÕES, CONDIÇÕES, QUANTIDADES E EXIGÊNCIAS CONTIDAS NESTE TERMO DE REFERÊNCIA, PARA ATENDER AS NECESSIDADES DA COMPANHIA DE SANEAMENTO DE MARICÁ – SANEMAR,  vencedora do ITEM 2</t>
  </si>
  <si>
    <t>CONTRATAÇÃO DE EMPRESA ESPECIALIZADA PARA PRESTAÇÃO DE SERVIÇO
DE LOCAÇÃO DE VEÍCULOS, ATRAVÉS DE SISTEMA DE REGISTRO DE PREÇO, DE ACORDO COM AS ESPECIFICAÇÕES, CONDIÇÕES, QUANTIDADES E EXIGÊNCIAS CONTIDAS NESTE TERMO DE REFERÊNCIA, PARA ATENDER AS NECESSIDADES DA COMPANHIA DE SANEAMENTO DE MARICÁ – SANEMAR,  vencedora do ITEM 3</t>
  </si>
  <si>
    <t>13817/2022</t>
  </si>
  <si>
    <t>Aquisição de produtos de higiene e limpeza, logrou êxito nos itens 18, 19, 21, 41 e 45</t>
  </si>
  <si>
    <t>VAN-MEX COMERCIAL E SERVIÇOS LTDA</t>
  </si>
  <si>
    <t>TOTUS PISOS E AZULEJOS LTDA</t>
  </si>
  <si>
    <t>Aquisição de produtos de higiene e limpeza, logrou êxito no item 44</t>
  </si>
  <si>
    <t>LABUTAR DISTRIBUIDORA E PRESTADORA DE SERVIÇO LTDA</t>
  </si>
  <si>
    <t>GOLDEM DISTRIBUIDORA E REPRESENTAÇÃO LTDA</t>
  </si>
  <si>
    <t>INOVA RIO MATERIAIS ELÉTRICOS E DESCARTÁVEIS LTDA</t>
  </si>
  <si>
    <t xml:space="preserve"> BRAXTER HOSPITALAR LTDA</t>
  </si>
  <si>
    <t>CJ HERMES IMPORTAÇÃO, EXPORTAÇÃO E COMÉRCIO LTDA</t>
  </si>
  <si>
    <t>LUTAR DISTRIBUIDORA DE PRODUTOS DE LIMPEZA LTDA</t>
  </si>
  <si>
    <t xml:space="preserve"> CLEARLIMP PRODUTOS E SERVIÇOS LTDA</t>
  </si>
  <si>
    <t>Aquisição de produtos de higiene e limpeza, logrou exito nos itens 4, 5, 7, 9, 11, 16, 17, 20, 23, 26,
27, 28, 29, 30, 32, 33 e 42</t>
  </si>
  <si>
    <t>Aquisição de produtos de higiene e limpeza, logrou êxito no item 6, 12, 15, 31, 39, 40, 49 e 50</t>
  </si>
  <si>
    <t>Aquisição de produtos de higiene e limpeza, logrou êxito nos itens 25 e 43</t>
  </si>
  <si>
    <t>Aquisição de produtos de higiene e limpeza, logrou êxito no item 3</t>
  </si>
  <si>
    <t>Aquisição de produtos de higiene e limpeza, logrou êxito no item 1</t>
  </si>
  <si>
    <t>Aquisição de produtos de higiene e limpeza, logrou exito no item 2</t>
  </si>
  <si>
    <t>Aquisição de produtos de higiene e limpeza, logrou êxito no item 46</t>
  </si>
  <si>
    <t>Aquisição de produtos de higiene e limpeza, logrou êxito no item 10, 36, 37 e 38</t>
  </si>
  <si>
    <t>9277/2023</t>
  </si>
  <si>
    <t>PREGÃO PRESENCIAL  - SRP</t>
  </si>
  <si>
    <t>AQUISIÇÃO DE TUBOS DE CONCRETO ARMADO (1200MM E 1500MM) – ITENS 1 e 2</t>
  </si>
  <si>
    <t xml:space="preserve"> ARTELAGOS ARTEFATOS DE CONCRETO LTDA</t>
  </si>
  <si>
    <t>ERRATA DA HOMOLOGAÇÃO DE AQUISIÇÃO DE COMBUSTÍVEL</t>
  </si>
  <si>
    <t>Onde se lê:
“em favor da empresa REDE SOL FUEL DISTRIBUIDORA S/A, CNPJ:
02.913.444/0016-20, no valor de R$ 16.203.457,70 (dezesseis milhões duzentos e três mil quatrocentos e cinquenta e sete reais e setenta centavos).”
Leia-se:
“em favor da empresa REDE SOL FUEL DISTRIBUIDORA S/A, CNPJ:
02.913.444/0016-20, no valor de R$ 16.203.268,59 (dezesseis milhões duzentos e três mil duzentos e sessenta e oito reais e cinquenta
e nove centavos).”</t>
  </si>
  <si>
    <t>JOM 1503</t>
  </si>
  <si>
    <t>8804/2023</t>
  </si>
  <si>
    <t>8636/2023</t>
  </si>
  <si>
    <t>Locação de grupos de geradores com quadro de transmissão automático, incluindo manutenção preventiva e corretiva com troca de peças, instalação e combustível para atender as necessidades da Prefeitura Municipal de Maricá</t>
  </si>
  <si>
    <t>16980/2022</t>
  </si>
  <si>
    <t>Aquisição de Desktops, Notebooks e Nobreaks, logrou
êxito nos itens 1 e 2</t>
  </si>
  <si>
    <t xml:space="preserve"> J L PEREIRA ARCHILLA</t>
  </si>
  <si>
    <t>GDAI INDUSTRIA &amp; COMERCIO ELETRONICOS LTDA</t>
  </si>
  <si>
    <t>QT RJ TECNOLOGIA EM INFORMATICA LTDA</t>
  </si>
  <si>
    <t>B. DANIEL INFORMATICA</t>
  </si>
  <si>
    <t>VLP INDUSTRIA ELETRONICA LTDA</t>
  </si>
  <si>
    <t>BRASIL BUSINESS SHIP SUPPLY LTDA</t>
  </si>
  <si>
    <t>ELTEK DISTRIBUIDORA DE INFORMATICA E LETRONICOS, IMPORTAÇÃO E EXPORTAÇÃO LTDA</t>
  </si>
  <si>
    <t>Aquisição de Desktops, Notebooks e Nobreaks, logrou êxito no item 3</t>
  </si>
  <si>
    <t>Aquisição de Desktops, Notebooks e Nobreaks, logrou êxito no item 4</t>
  </si>
  <si>
    <t>Aquisição de Desktops, Notebooks e Nobreaks, logrou êxito no item 5 e 7</t>
  </si>
  <si>
    <t>Aquisição de Desktops, Notebooks e Nobreaks, logrou êxito no item 6</t>
  </si>
  <si>
    <t>Aquisição de Desktops, Notebooks e Nobreaks, logrou êxito no item 8</t>
  </si>
  <si>
    <t>Aquisição de Desktops, Notebooks e Nobreaks, logrou êxito no item 9</t>
  </si>
  <si>
    <t>5943/2023</t>
  </si>
  <si>
    <t>Contratação de empresa especializada para prestação de serviço de controle de pragas e vetores, desinsetização, desratização e descupinização</t>
  </si>
  <si>
    <t xml:space="preserve"> Dedeetizadora Freitas EIRELI</t>
  </si>
  <si>
    <t>JOM 1504</t>
  </si>
  <si>
    <t>4249/2023</t>
  </si>
  <si>
    <t xml:space="preserve"> PROCEDIMENTO LICITATÓRIO FECHADO PRESENCIAL</t>
  </si>
  <si>
    <t xml:space="preserve"> CONTRATAÇÃO INTEGRADA DE EMPRESA DE ENGENHARIA PARA ELABORAÇÃO DO PROJETO BÁSICO E EXECUTIVO DE ENGENHARIA, ALÉM DA EXECUÇÃO DAS OBRAS DE CONSTRUÇÃO DO EDIFÍCIO NÚCLEO DO PARQUE TECNOLÓGICO DE MARICÁ</t>
  </si>
  <si>
    <t>JOM 1506</t>
  </si>
  <si>
    <t>279/2023</t>
  </si>
  <si>
    <t>CONTRATAÇÃO DE EMPRESA DEVIDAMENTE HABILITADA E CREDENCIADA PARA A PRESTAÇÃO DE SERVIÇO DE RECERTIFICAÇÃO INSTITUCIONAL PARA O NÍVEL II DO PRÓGESTÃO RPPS</t>
  </si>
  <si>
    <t>JOM 1505</t>
  </si>
  <si>
    <t>PAGAMENTO DE DIÁRIAS DOS SERVIDORES JANETE CELANO VALLADÃO, CPF Nº 668.***.***-** BRUNO SOARES PACHECO, CPF: 122.***.***-** E ALAN CHRISTI VIEIRA ROCHA, CPF: 053.***.***-** PARA O WORKSHOP BENEFÍCIOS PREVIDENCIÁRIOS, APOSENTADORIA ESPECIAL E DOS NÃO CONCURSADOS, A REALIZAR-SE DE 20 A 22 DE NOVEMBRO DE 2023, FOZ DO IGUAÇU - PR</t>
  </si>
  <si>
    <t>284/2023</t>
  </si>
  <si>
    <t>CONTRATAÇÃO DE EMPRESA PARA FORNECIMENTO DE SERVIÇO DE COFFEE BREAK</t>
  </si>
  <si>
    <t>JG TECH COMÉRCIO E PRESTAÇÃO DE SERVIÇOS ALIMENTÍCIOS E GRÁFICOS LTDA</t>
  </si>
  <si>
    <t>118/2023</t>
  </si>
  <si>
    <t>7072/2023</t>
  </si>
  <si>
    <t>JIT SERVIÇOS E COMÉRCIO DE MATERIAL
ELÉTRICO LTDA</t>
  </si>
  <si>
    <t xml:space="preserve"> AQUISIÇÃO DE INSUMOS PARA MANUTENÇÃO DE PISTAS DE SKATE – ITEM 1</t>
  </si>
  <si>
    <t xml:space="preserve"> AQUISIÇÃO DE INSUMOS PARA MANUTENÇÃO DE PISTAS DE SKATE – ITENS 2 E 3</t>
  </si>
  <si>
    <t>SOUZA CRUZ SERVIÇOS E SUPRIMENTOS LTDA</t>
  </si>
  <si>
    <t>AQUISIÇÃO DE INSUMOS PARA MANUTENÇÃO DE PISTAS DE SKATE – ITEM 4</t>
  </si>
  <si>
    <t>13000/2023</t>
  </si>
  <si>
    <t xml:space="preserve"> CONTRATAÇÃO DE EMPRESA ESPECIALIZADA ABASTECIMENTO/FORNECIMENTO DE ÁGUA POTÁVEL ATRAVÉS DE CAMINHÃO PIPA D’ÁGUA</t>
  </si>
  <si>
    <t xml:space="preserve"> PRAVADELLI COMERCIO DE MOVEIS E MADEIRAS LTDA</t>
  </si>
  <si>
    <t>JOM 1507</t>
  </si>
  <si>
    <t>CONTRATAÇÃO DO SERVIÇO ESPECIALIZADO NA LOCAÇÃO DE 6 (SEIS) IMPRESSORAS, INCLUINDO O FORNECIMENTO DOS EQUIPAMENTOS (NOVOS E 1º USO), SERVIÇOS DE MANUTENÇÃO PREVENTIVA E CORRETIVA, REPOSIÇÃO DE PEÇAS E DE TODO MATERIAL DE CONSUMO NECESSÁRIO AO PERFEITO FUNCIONAMENTO DOS EQUIPAMENTOS, EXCETO O PAPEL A4</t>
  </si>
  <si>
    <t>EMPRESA RC 360 COMERCIO SERVICOS LTDA</t>
  </si>
  <si>
    <t>247/2023</t>
  </si>
  <si>
    <t>AGRICULTURA, PECUÁRIA, PESCA E ABASTECIMENTO</t>
  </si>
  <si>
    <t>1901/2022</t>
  </si>
  <si>
    <t>COSTAMAR SERVICOS E SOLUCOES LTDA</t>
  </si>
  <si>
    <t>JOM 1508</t>
  </si>
  <si>
    <t>CONTRATAÇÃO DE EMPRESA ESPECIALIZADA PARA AQUISIÇÃO DE ELETRODOMÉSTICOS PARA ATENDER AS NECESSIDADES OPERACIONAIS DA SECRETARIA DE AGRICULTURA PECUÁRIA, PESCA E ABASTECIMENTO DE MARICÁ</t>
  </si>
  <si>
    <t xml:space="preserve"> Master de Cachoeiro Móveis e Equipamentos para escritório LTDA</t>
  </si>
  <si>
    <t xml:space="preserve"> Aquisição de poste coloniais para implantação de novos pontos na rede pública de iluminação do Município de Maricá/RJ</t>
  </si>
  <si>
    <t>20131/2022</t>
  </si>
  <si>
    <t>4115/2023</t>
  </si>
  <si>
    <t>CONTRATAÇÃO DE EMPRESA ESPECIALIZADA NO FORNECIMENTO DE ÁGUA MINERAL ENVASADA EM GARRAFÃO RETORNÁVEL DE 20 LITROS E AQUISIÇÃO DE GARRAFÕES VAZIOS EM MATERIAL PLÁSTICOS COM CAPACIDADE DE 20 LITROS</t>
  </si>
  <si>
    <t>ÁGUA MINERAL OASIS DA SAÚDE LTDA</t>
  </si>
  <si>
    <t>JOM 1509</t>
  </si>
  <si>
    <t>INEXIGIBILIDADE DE CHAMENTO PÚBLICO</t>
  </si>
  <si>
    <t>18657/2023</t>
  </si>
  <si>
    <t>REALIZAÇÃO DA ETAPA CHALLENGE DO CIRCUITO BRASILEIRO DE VOLEIBOL DE PRAIA 2023</t>
  </si>
  <si>
    <t>Confederação Brasileira de
Voleibol</t>
  </si>
  <si>
    <t>PRORROGAÇÃO CONTRATUAL</t>
  </si>
  <si>
    <t>229/2021</t>
  </si>
  <si>
    <t>RENOVAÇÃO DO CONTRATO COM A EMPRESA ESPECIALIZADA NA REALIZAÇÃO DE SERVIÇO DE CONSULTORIA PREVIDENCIÁRIA, VOLTADA À ÁREA DE GESTÃO, VISANDO À CERTIFICAÇÃO DO ISSM, NO PROGRAMA DE CERTIFICAÇÃO INSTITUCIONAL E MODERNIZAÇÃO DA GESTÃO DOS REGIMES DE PREVIDÊNCIA SOCIAL – PRÓ-GESTÃO</t>
  </si>
  <si>
    <t>EXATA CONSULTORIA E ASSESSORIA DE NEGÓCIOS LTDA</t>
  </si>
  <si>
    <t>0014486/2022</t>
  </si>
  <si>
    <t>MARCELO MONTEIRO GONÇALVES</t>
  </si>
  <si>
    <t>JOM 1511</t>
  </si>
  <si>
    <t>SALINAS PRODUTOS LTDA</t>
  </si>
  <si>
    <t>PROCESSO ADMINISTRATIVO PARA AQUISIÇÃO DE INSUMOS E EQUIPAMENTO DESTINADOS AO SETOR DE CREDENCIAMENTO A FIM DE ATENDER AS NECESSIDADES DO AEROPORTO MUNICIPAL DE MARICÁ - Adjudicando o LOTE 01</t>
  </si>
  <si>
    <t>PROCESSO ADMINISTRATIVO PARA AQUISIÇÃO DE INSUMOS E EQUIPAMENTO DESTINADOS AO SETOR DE CREDENCIAMENTO A FIM DE ATENDER AS NECESSIDADES DO AEROPORTO MUNICIPAL DE MARICÁ - Adjudicando o LOTE 02</t>
  </si>
  <si>
    <t xml:space="preserve">HOMOLOGAR O PRIMEIRO TERMO ADITIVO AO CONTRATO Nº 07/2022;
</t>
  </si>
  <si>
    <t xml:space="preserve"> ÁGUA MINERAL OÁSIS DA SAÚDE LTDA</t>
  </si>
  <si>
    <t>266/2022</t>
  </si>
  <si>
    <t>ERRATA DO PREGÃO PRESENCIAL-SRP</t>
  </si>
  <si>
    <t>JOM 1215</t>
  </si>
  <si>
    <t>1361/2022</t>
  </si>
  <si>
    <t>ECOO POINT SERVIÇOS DE PAISAGISMO E GRÁFICA EIRELI</t>
  </si>
  <si>
    <t>CONTRATAÇÃO DE EMPRESA ESPECIALIZADA NO FORNECIMENTO DE MATERIAL GRÁFICO PARA ATENDER AS NECESSIDADES DA REDE MUNICIPAL DE SAÚDE – Itens 08, 12, 15, 16, 17 e 28</t>
  </si>
  <si>
    <t>PIMORI EDITORA E DISTRIBUIDORA DE PAPÉIS EIRELI</t>
  </si>
  <si>
    <t xml:space="preserve"> CONTRATAÇÃO DE EMPRESA ESPECIALIZADA NO FORNECIMENTO DE MATERIAL GRÁFICO PARA ATENDER AS NECESSIDADES DA REDE MUNICIPAL DE SAÚDE – Itens 03, 04, 05, 06, 09, 10, 11, 18, 19, 22, 23, 24, 25, 26, 27, 29 e 30</t>
  </si>
  <si>
    <t xml:space="preserve"> 3T COMÉRCIO DE MATERIAIS E SERVIÇOS EIRELI</t>
  </si>
  <si>
    <t xml:space="preserve"> CONTRATAÇÃO DE EMPRESA ESPECIALIZADA NO FORNECIMENTO DE MATERIAL GRÁFICO PARA ATENDER AS NECESSIDADES DA REDE MUNICIPAL DE SAÚDE – Itens 01, 02, 13, 14, 20 e 21 </t>
  </si>
  <si>
    <t>JOM ESP 321</t>
  </si>
  <si>
    <t xml:space="preserve"> CONTRATAÇÃO DE DISTRIBUIDOR DE COMBUSTÍVEL, PARA FORNECIMENTO E ENTREGA PARCELADA E CONTÍNUA DE GASOLINA COMUM E DE DIESEL S10, COM COMODATO DE TANQUE E EQUIPAMENTOS A FIM DE ATENDER ÀS NECESSIDADES DE ARMAZENAMENTO NO POSTO DE ABASTECIMENTO DE MUNICIPAL</t>
  </si>
  <si>
    <t xml:space="preserve"> REDE SOL FUEL DISTRIBUIDORA S/A</t>
  </si>
  <si>
    <t>JOM ESP 322</t>
  </si>
  <si>
    <t>2112/2021</t>
  </si>
  <si>
    <t>CONTRATAÇÃO DE EMPRESA ESPECIALIZADA, PARA AQUISIÇÃO DE MUDAS DE ÁRVORES FRUTÍFERAS PARA O PROJETO MARICÁ É UM POMAR ARBORIZADO PARA ATENDER AO PLANO PLURIANUAL DA SECRETARIA DE AGRICULTURA, PECUÁRIA, PESCA E ABASTECIMENTO DO MUNICÍPIO DE MARICÁ</t>
  </si>
  <si>
    <t>VIVEIRO CAMPO LINDO COMERCIO DE PLANTAS LTDA</t>
  </si>
  <si>
    <t>JOM 1515</t>
  </si>
  <si>
    <t>JOM 1512</t>
  </si>
  <si>
    <t>2810/2022</t>
  </si>
  <si>
    <t>AQUISIÇÃO DE MATERIAL DE ÁGUA E ESGOTO- ITE0 294</t>
  </si>
  <si>
    <t>Aquisição de equipamento médico para o Hospital Municipal Conde Modesto Leal - item 04</t>
  </si>
  <si>
    <t xml:space="preserve"> CGRX INDÚSTRIA COMÉRCIO IMPORTAÇÃO E EXPORTAÇÃO LTDA</t>
  </si>
  <si>
    <t>Aquisição de equipamento médico para o Hospital Municipal Conde Modesto Leal - item 01</t>
  </si>
  <si>
    <t>SINAL VITAL COMERCIAL DE PRODUTOS MÉDICOS</t>
  </si>
  <si>
    <t>Aquisição de equipamento médico para o Hospital Municipal Conde Modesto Leal - item 03</t>
  </si>
  <si>
    <t>SÃO PAULO ARTIGOS HOSPITALARES LTDA</t>
  </si>
  <si>
    <t>Aquisição de equipamento médico para o Hospital Municipal Conde Modesto Leal - item 06</t>
  </si>
  <si>
    <t>AQUISIÇÃO DE TAPUMES PARA ISOLAMENTO DE OBRAS – ITENS
1, 2 e 3</t>
  </si>
  <si>
    <t>FL DA CUNHA SOLUÇÕES EMPRESARIAIS LTDA</t>
  </si>
  <si>
    <t>CDK INDÚSTRIA E COMÉRCIO DE EQUIPAMENTOS DE RAIO-X LTDA</t>
  </si>
  <si>
    <t>6302/2023</t>
  </si>
  <si>
    <t>15453/2023</t>
  </si>
  <si>
    <t>REGISTRO DE PREÇOS PARA FONECIMENTO DE CONCRETO USINADO – ITENS 1, 2, 3, 4 e 5</t>
  </si>
  <si>
    <t>SOMA CONSTRUÇÃO E SERVIÇOS LTDA</t>
  </si>
  <si>
    <t>412/2023</t>
  </si>
  <si>
    <t>CONTRATAÇÃO DE EMPRESA PARA MANUTENÇÃO PREVENTIVA E
CORRETIVA DE GRANITO E MÁRMORE DAS PRAÇAS E DEMAIS ÁREAS PÚBLICAS DO MUNICÍPIO</t>
  </si>
  <si>
    <t>MLR COMERCIAL MARICAENSE LTDA</t>
  </si>
  <si>
    <t>JOM 1513</t>
  </si>
  <si>
    <t>21880/2022</t>
  </si>
  <si>
    <t>CONTRATAÇÃO DE EMPRESA ESPECIALIZADA NA MANUTENÇÃO E REFORMA DE ÁREAS PÚBLICAS, PRAÇAS, CANTEIROS E JARDINS DO MUNICÍPIO DE
MARICÁ</t>
  </si>
  <si>
    <t xml:space="preserve"> LAND SERVIÇOS E ENGENHARIA LTDA</t>
  </si>
  <si>
    <t>11062/2022</t>
  </si>
  <si>
    <t>CONTRATAÇÃO DE EMPRESA ESPECIALIZADA EM SERVIÇOS DE
ATENDIMENTO EM POSTO DE ENFERMAGEM, COM TODOS OS APARELHOS, EQUIPAMENTOS E SUPRIMENTOS NECESSÁRIOS PARA O ATENDIMENTO À PASSAGEIROS, TRIPULANTES E PÚBLICO GERAL NAS ÁREAS DO AEROPORTO -SBMI. CONFORME ESPECIFICAÇÕES CONSTANTES NO TERMO DE REFERÊNCIA</t>
  </si>
  <si>
    <t>ORION SAUDE E PARTICIPACOES LTDA</t>
  </si>
  <si>
    <t>JOM 1514</t>
  </si>
  <si>
    <t>0012794/2023</t>
  </si>
  <si>
    <t xml:space="preserve"> contratação de serviço de locação de dispositivo móvel tipo
tablet, com plano de 5GB de Internet, e cobertura de seguro contra
danos e subtração dos equipamentos conforme quantidades e exigências estabelecidas no Termo de Referência destinado ao Instituto
Municipal de Informação e Pesquisa Darcy Ribeiro- IDR</t>
  </si>
  <si>
    <t xml:space="preserve"> CHADA COMÉRCIO E SERVIÇOS LTDA</t>
  </si>
  <si>
    <t>ERRATA DA HOMOLOGAÇÃO DO PLAE Nº 26/2023, REFERENTE AO PROCESSO ADMINISTRATIVO
11062/2022</t>
  </si>
  <si>
    <t>Onde se lê: “NO VALOR DE R$ 2.868.110,88 (DOIS MILHÕES, OITOCENTOS E SESSENTA E OITO MIL, CENTO E DEZ REAIS E OITENTA E OITO CENTAVOS.”
Leia-se: “NO VALOR DE R$ 1.728.985,92 (UM MILHÃO, SETECENTOS E VINTE E OITO MIL, NOVECENTOS E OITENTA E CINCO REAIS E NOVENTA E DOIS CENTAVOS.”</t>
  </si>
  <si>
    <t>13404/2021</t>
  </si>
  <si>
    <t>CONTRATAÇÃO DE EMPRESA ESPECIALIZADA PARA AQUISIÇÃO DE MATERIAIS E INSUMOS PARA IMPLANTAÇÃO DE COMPOSTAGEM
DE RESÍDUOS SÓLIDOS ORGÂNICOS DA SECRETARIA DE AGRICULTURA, PECUÁRIA, PESCA E ABASTECIMENTO DO MUNICÍPIO DE MARICÁ</t>
  </si>
  <si>
    <t>GB COMPANY INDÚSTRIA E COMÉRCIO LTDA</t>
  </si>
  <si>
    <t>JOM 1516</t>
  </si>
  <si>
    <t>2276/2023</t>
  </si>
  <si>
    <t>CONTRATAÇÃO DE EMPRESA PARA MONITORAMENTO,
IMPLANTAÇÃO, CONSERVAÇÃO E GESTÃO DE TODA A VEGETAÇÃO MUNICIPAL, URBANA, NATIVA E DE RESTINGA</t>
  </si>
  <si>
    <t>PERFIL X CONSTRUTORA S/A</t>
  </si>
  <si>
    <t>10555/2023</t>
  </si>
  <si>
    <t xml:space="preserve"> NBUSINESS CONSULTORIA E TECNOLOGIA LTDA</t>
  </si>
  <si>
    <t xml:space="preserve"> Formação de Registro de Preços para eventual Contratação de Empresa Especializada na Prestação de Serviços Técnicos especializados para atualização tecnológica de Plataforma de Automação de Processos (LECOM)</t>
  </si>
  <si>
    <t>0019806/2022</t>
  </si>
  <si>
    <t>AQUISIÇÃO DE NOVOS ÔNIBUS PARA RENOVAÇÃO DA FROTA ATUAL DA AUTARQUIA EMPRESA PÚBLICA DE TRANSPORTES - EPT</t>
  </si>
  <si>
    <t>KCINCO CAMINHÕES E ÔNIBUS LTDA</t>
  </si>
  <si>
    <t>Item 01 (quantidade de 10 ônibus): valor unitário de R$ 716.000,00, valor total de R$ 7.160.000,00</t>
  </si>
  <si>
    <t>0012795/2023</t>
  </si>
  <si>
    <t>Contratação de empresa especializada no serviço de locação de notebooks conforme quantidades e exigências estabelecidas
no Termo de Referência destinado ao Instituto Municipal de Informação e Pesquisa Darcy Ribeiro- IDR</t>
  </si>
  <si>
    <t>CHADA COMÉRCIO E SERVIÇOS LTDA</t>
  </si>
  <si>
    <t>9682/2023</t>
  </si>
  <si>
    <t>EXECUÇÃO DE RECUPERAÇÃO E MANUTENÇÃO DE PAVIMENTO FLEXÍVEL – TAPA BURACO</t>
  </si>
  <si>
    <t>318/2023</t>
  </si>
  <si>
    <t>CONTRATAÇÃO DE EMPRESA ESPECIALIZADA EM SERVIÇOS GRÁFICOS</t>
  </si>
  <si>
    <t>DENISON OLIVEIRA DE SOUZA</t>
  </si>
  <si>
    <t>JOM 1517</t>
  </si>
  <si>
    <t>3722/2023</t>
  </si>
  <si>
    <t>KM CONSULTORIA, REPRESENTAÇÕES E PRODUÇÕES LTDA</t>
  </si>
  <si>
    <t>SHIRLEY CRUZ BERNINE SERVIÇOS</t>
  </si>
  <si>
    <t xml:space="preserve"> Contratação de empresa especializada para aquisição de equipamentos do tipo estação de trabalho e portátil, incluindo os serviços de entrega, instalação, configuração, garantia, manutenção e logística -  vencedora dos Lotes 01 e 03</t>
  </si>
  <si>
    <t>Contratação de empresa especializada para aquisição de equipamentos do tipo estação de trabalho e portátil, incluindo os serviços de entrega, instalação, configuração, garantia, manutenção e logística - vencedora do Lote 02</t>
  </si>
  <si>
    <t>15195/2023</t>
  </si>
  <si>
    <t>AQUISIÇÃO DE MATERIAL DE PEDREIRA</t>
  </si>
  <si>
    <t>CONTRATAÇÃO DE EMPRESA PARA PRESTAÇÃO DE SERVIÇOS DE AGENCIAMENTO DE VIAGENS, COMPREENDENDO A RESERVA, EMISSÃO, MARCAÇÃO, REMARCAÇÃO E CANCELAMENTO DE BILHETES DE PASSAGENS AÉREAS NACIONAIS E INTERNACIONAIS A FIM DE ATENDER A CÂMARA MUNICIPAL DE MARICÁ</t>
  </si>
  <si>
    <t>R MORAES AGENCIA DE TURISMO LTDA</t>
  </si>
  <si>
    <t>134/2023</t>
  </si>
  <si>
    <t>JOM 1518</t>
  </si>
  <si>
    <t>000695/2023</t>
  </si>
  <si>
    <t>CHAMAMENTO PÚBLICO PARA SELEÇÃO DE ORGANIZAÇÃO DA SOCIEDADE
CIVIL (OSC) A FIM DE CELEBRAR TERMO DE COLABORAÇÃO COM VISTAS À GESTÃO DO MUSEU CASA DARCY RIBEIRO E DE ATIVIDADES CULTURAIS E EDUCACIONAIS PELO PERÍODO DE 12 (DOZE) MESES</t>
  </si>
  <si>
    <t>OSC PROGRAMA SOCIAL CRESCER E VIVER</t>
  </si>
  <si>
    <t>649/2022</t>
  </si>
  <si>
    <t>SUPREME UNIDADES MOVEIS LTDA</t>
  </si>
  <si>
    <t>JOM ESP 323</t>
  </si>
  <si>
    <t>PRIME SOLUTIONS COMÉRCIO DE EQUIPAMENTOS E SERVIÇOS ESPECIALIZADOS LTDA</t>
  </si>
  <si>
    <t xml:space="preserve"> aquisição de moto aquática, coletes salva-vidas e capa para motos aquáticas para atender as demandas da Secretaria de Proteção e Defesa Civil</t>
  </si>
  <si>
    <t>Aquisição de carretas rodoviárias para motos aquáticas para atender as demandas da Secretaria de Proteção e Defesa Civil</t>
  </si>
  <si>
    <t>4876/2023</t>
  </si>
  <si>
    <t>REGISTRO DE PREÇOS PARA CONTRATAÇÃO DE PESSOA JURÍDICA PARA O FORNECIMENTO DE GRANITO E INSUMOS PARA A CONSTRUÇÃO DO ANEXO 3 DA SOMAR – ITENS 1, 2, 3, 4, 5, 6, 7, 8, 9, 10, 11, 12, 13, 14, 15, e 16</t>
  </si>
  <si>
    <t xml:space="preserve"> MLR COMERCIAL MARICAENSE LTDA</t>
  </si>
  <si>
    <t>FORNECIMENTO E EXECUÇÃO DE PAREDE DE VIDRO COM PORTA AUTOMÁTICA – ITEM 1</t>
  </si>
  <si>
    <t>MM EFRAIM COMÉRCIO E SERVIÇO LTDA</t>
  </si>
  <si>
    <t xml:space="preserve"> R$ 40.400,00 
</t>
  </si>
  <si>
    <t>7648/2023</t>
  </si>
  <si>
    <t xml:space="preserve"> PROCEDIMENTO LICITATÓRIO ABERTO PRESENCIAL</t>
  </si>
  <si>
    <t>12057/2022</t>
  </si>
  <si>
    <t>PROCESSO LICITATÓRIO DE CONTRATAÇÃO PELO SISTEMA DE REGISTRO DE PREÇO DE EMPRESA ESPECIALIZADA EM SERVIÇOS DE VIGILÂNCIA ARMADA, DESARMADA E VIGILANTE PATRIMONIAL PARA O AEROPORTO MUNICIPAL DE MARICÁ - SBMI, CONFORME ESPECIFICAÇÕES CONSTANTES NO TERMO DE REFERÊNCIA</t>
  </si>
  <si>
    <t>CONSÓRCIO VIGILÂNCIA CODEMAR composto pela empresa EFFECT SERVICOS E COMERCIOS LTDA e pela empresa ESTRUTURAL VIGILANCIA E SEGURANCA</t>
  </si>
  <si>
    <t xml:space="preserve">WAGNER EVARISTO
DOS SANTOS </t>
  </si>
  <si>
    <t>JOM 1520</t>
  </si>
  <si>
    <t>17933/2022</t>
  </si>
  <si>
    <t xml:space="preserve">Aquisição de materiais de pintura para a conservação com intuito de atender a demanda do Município de Maricá </t>
  </si>
  <si>
    <t xml:space="preserve"> ALN EMPIRE COMÉRCIO E SERVIÇO EIRELI</t>
  </si>
  <si>
    <t>BAZAR PONTO DE OURO DE SAQUAREMA LTDA ME</t>
  </si>
  <si>
    <t xml:space="preserve"> CONSTRULAR MATERIAIS DE CONSTRUÇÃO DE MACAÉ LTDA</t>
  </si>
  <si>
    <t>HERYTECH COMÉRCIO E SERVIÇOS EIRELI</t>
  </si>
  <si>
    <t>MASTER DE CACHOEIRO MÓVEIS E EQUIPAMENTOS PARA ESCRITÓRIO EIRELI</t>
  </si>
  <si>
    <t>UNION TRADE AND SERVICE LTDA</t>
  </si>
  <si>
    <t>19793/2023</t>
  </si>
  <si>
    <t>DISPENSA DE CHAMAMENTO PÚBLICO</t>
  </si>
  <si>
    <t>JOM 1522</t>
  </si>
  <si>
    <t>15411/2023</t>
  </si>
  <si>
    <t xml:space="preserve"> Contratação de empresa para Aquisição de 12 (doze) notebooks, para atender as necessidades da Secretaria de Ciência, Tecnologia e Formação do Município de Maricá</t>
  </si>
  <si>
    <t>CENTERDATA ANÁLISES DE SISTEMA
E SERVIÇOS DE INFORMÁTICA EIRELI</t>
  </si>
  <si>
    <t>18603/2022</t>
  </si>
  <si>
    <t>LIMA TERRA COMERCIO E SERVIÇOS LTDA.</t>
  </si>
  <si>
    <t xml:space="preserve"> prestação de serviços de buffet para: café da manhã simples, café da manhã, coffee break, coquetel sem álcool, almoço/jantar comercial, almoço/jantar executivo sem álcool e lanche simples para os órgãos e entidades da Prefeitura Municipal de Maricá, sob demanda das Secretarias pertencentes a esta Municipalidade, sob responsabilidade jurídica da Prefeitura Municipal de Maricá - lotes 01, 02, 03 e 04</t>
  </si>
  <si>
    <t>VITTA SOLUÇÕES EM ALIMENTAÇÃO LTDA</t>
  </si>
  <si>
    <t xml:space="preserve"> prestação de serviços de buffet para: café da manhã simples, café da manhã, coffee break, coquetel sem álcool, almoço/jantar comercial, almoço/jantar executivo sem álcool e lanche simples para os órgãos e entidades da Prefeitura Municipal de Maricá, sob demanda das Secretarias pertencentes a esta Municipalidade, sob responsabilidade jurídica da Prefeitura Municipal de Maricá - lotes 05 e 06</t>
  </si>
  <si>
    <t xml:space="preserve"> BRAZÃOTUR LTDA</t>
  </si>
  <si>
    <t xml:space="preserve"> prestação de serviços de buffet para: café da manhã simples, café da manhã, coffee break, coquetel sem álcool, almoço/jantar comercial, almoço/jantar executivo sem álcool e lanche simples para os órgãos e entidades da Prefeitura Municipal de Maricá, sob demanda das Secretarias pertencentes a esta Municipalidade, sob responsabilidade jurídica da Prefeitura Municipal de Maricá - lote 07</t>
  </si>
  <si>
    <t xml:space="preserve">PROCEDIMENTO LICITATÓRIO ABERTO ELETRÔNICO </t>
  </si>
  <si>
    <t>0014326/2023</t>
  </si>
  <si>
    <t>AQUISIÇÃO DE KIT LANCHE E ÁGUA MINERAL PARA ATENDIMENTO AOS COLABORADORES EXTERNOS DO ESTACIONAMENTO MUNICIPAL DE MARICÁ - MARICÁ ROTATIVO Adjudicando o ITEM 01 e 02</t>
  </si>
  <si>
    <t>AQUISIÇÃO DE KIT LANCHE E ÁGUA MINERAL PARA ATENDIMENTO AOS COLABORADORES EXTERNOS DO ESTACIONAMENTO MUNICIPAL DE MARICÁ - MARICÁ ROTATIVO Adjudicando o ITEM 03</t>
  </si>
  <si>
    <t>NUTRIENTE REFEICOES INDUSTRIAS E SERVICOS LTDA</t>
  </si>
  <si>
    <t>AGUA MINERAL OASIS DA SAUDE LTDA</t>
  </si>
  <si>
    <t xml:space="preserve"> 6232/2023</t>
  </si>
  <si>
    <t xml:space="preserve"> Contratação de empresa especializada para prestação do serviço de Plotagem dos veículos que compõem a frota da Autarquia de Serviços de Obras de Maricá - SOMAR</t>
  </si>
  <si>
    <t>INOVE IMPRESSÃO DIGITAL LTDA</t>
  </si>
  <si>
    <t>6901/2023</t>
  </si>
  <si>
    <t>AQUISIÇÃO DE INSUMOS REFERENTES À CONSTRUÇÃO DA ARA HOVY – ITENS 2, 4 e 7</t>
  </si>
  <si>
    <t>AQUISIÇÃO DE INSUMOS REFERENTES À CONSTRUÇÃO DA ARA HOVY – ITENS 1 e 5</t>
  </si>
  <si>
    <t>AQUISIÇÃO DE INSUMOS REFERENTES À CONSTRUÇÃO DA ARA HOVY – ITEM 3</t>
  </si>
  <si>
    <t>AQUISIÇÃO DE INSUMOS REFERENTES À CONSTRUÇÃO DA ARA HOVY – ITEM 6</t>
  </si>
  <si>
    <t>VALTEX DE NITEROI COMERCIO E SERVIÇO LTDA</t>
  </si>
  <si>
    <t>8611/2022</t>
  </si>
  <si>
    <t>LIRA FILMES PRODUÇÕES LTDA</t>
  </si>
  <si>
    <t>JOM 1523</t>
  </si>
  <si>
    <t xml:space="preserve"> contratação de serviços de produção audiovisual, para a execução de programas jornalísticos e culturais a serem veiculados em plataforma de vídeo, canais de televisão ou mídias sociais para a Prefeitura de Maricá</t>
  </si>
  <si>
    <t>ORGANIZAÇÃO VIVA RIO
E SERVIÇOS EM EQUIPAMENTOS ELETRÔNICOS EIRELI - ME</t>
  </si>
  <si>
    <t>HOUSE MED PRODUTOS FARMACÊUTICOS E HOSPITALARES LTDA EPP</t>
  </si>
  <si>
    <t>AQUISIÇÃO DE MEDICAMENTO JUDICIAL - vencedora do item 01</t>
  </si>
  <si>
    <t>Fernando Barbosa Brandão ME</t>
  </si>
  <si>
    <t>AQUISIÇÃO DE CARDIOTOCOGRAFO</t>
  </si>
  <si>
    <t xml:space="preserve">HOMOLOGOS DAS LICITAÇÕES </t>
  </si>
  <si>
    <t>08/11/2023</t>
  </si>
  <si>
    <t>09/11/2023</t>
  </si>
  <si>
    <t>17497/2023</t>
  </si>
  <si>
    <t>R$ 4.390.333,75</t>
  </si>
  <si>
    <t>Comercial Gulles Comercio, Distribuição e Servicos – EIRELI</t>
  </si>
  <si>
    <t>JOM 1524</t>
  </si>
  <si>
    <t>Aquisição de gêneros alimentícios para o Programa de Alimentação Escolar dos alunos das escolas da Rede Municipal de Ensino de Maricá e eventos da Secretaria de Educação</t>
  </si>
  <si>
    <t xml:space="preserve"> Horto Central Marataízes LTDA</t>
  </si>
  <si>
    <t xml:space="preserve"> Comercial Milano Brasil LTDA</t>
  </si>
  <si>
    <t>AME Nutrição Comercial
LTDA</t>
  </si>
  <si>
    <t>ONDE SE LÊ:
LIMA TERRA COMERCIO E SERVIÇOS LTDA., inscrita no CNPJ nº
10.830.033/0001-12, Lote 01 no valor de R$ 37.103,86 (trinta e sete
mil, cento e três reais e oitenta e seis centavos), Lote 02 no valor de
R$ 892.888,11 (oitocentos e noventa e dois mil, oitocentos e oitenta e
oito reais e onze centavos), Lote 03 no valor de R$ 509.578,76 (quinhentos e nove mil, quinhentos e setenta e oito reais e setenta e seis
centavos), Lote 04 no valor de R$ 279.772,19 (duzentos e setenta e
nove mil, setecentos e setenta e dois reais e dezenove centavos), totalizando os lotes no valor de R$ 1.894.525,40 (um milhão, oitocentos
e noventa e quatro mil, quinhentos e vinte e cinco reais e quarenta
centavos).
LEIA-SE:
LIMA TERRA COMERCIO E SERVIÇOS LTDA., inscrita no CNPJ nº
10.830.033/0001-12, Lote 01 no valor de R$ 37.103,86 (trinta e sete
mil, cento e três reais e oitenta e seis centavos), Lote 02 no valor total
de R$ 892.888,11 (oitocentos e noventa e dois mil, oitocentos e oitenta
e oito reais e onze centavos), Lote 03 no valor total de R$ 509.578,76
(quinhentos e nove mil, quinhentos e setenta e oito reais e setenta
e seis centavos), Lote 04 no valor total de R$ 279.772,19 (duzentos
e setenta e nove mil, setecentos e setenta e dois reais e dezenove
centavos), Lote 08 no valor total de R$ 148.085,19 (cento e quarenta e
oito mil e oitenta e cinco reais e dezenove centavos) e Lote 09 no valor
total de R$ 27.097,29 (vinte e sete mil e noventa e sete reais e vinte e
nove centavos), totalizando os lotes no valor de R$ 1.894.525,40 (um
milhão, oitocentos e noventa e quatro mil, quinhentos e vinte e cinco
reais e quarenta centavos)</t>
  </si>
  <si>
    <t>16/11/2023</t>
  </si>
  <si>
    <t>ERRATA DA HOMOLOGAÇÃO DO PROC. 18603/2022 – PREGÃO
PRESENCIAL Nº 20/2023</t>
  </si>
  <si>
    <t>11840/2023</t>
  </si>
  <si>
    <t>14/11/2023</t>
  </si>
  <si>
    <t xml:space="preserve"> LOCAÇÃO DE EQUIPAMENTOS E MATERIAIS PARA OS SERVIÇOS NECESSÁRIOS DE DECORAÇÃO, ILUMINAÇÃO, MONTAGEM E DESMONTAGEM E REALIZAÇÃO DO SHOW DE ÁGUAS DANÇANTES PARA O 6º NATAL ILUMINADO DE MARICÁ</t>
  </si>
  <si>
    <t>R$ 6.370.400,00</t>
  </si>
  <si>
    <t>INTERFOGOS COMÉRCIO, IMPORTAÇÃO E EXPORTAÇÃO LTDA</t>
  </si>
  <si>
    <t>5741/2023</t>
  </si>
  <si>
    <t>FL DA CUNHA SOLUÇÕES EMPRESARIAIS EIRELI-
-ME</t>
  </si>
  <si>
    <t xml:space="preserve"> Registro de Preço para Aquisição de Aparelhos de Ar
Condicionado - vencedora dos itens 02 e 03 </t>
  </si>
  <si>
    <t xml:space="preserve"> Registro de Preço para Aquisição de Aparelhos de Ar
Condicionado - vencedora dos itens 01, 04, 05, 06, 07, 08, 09, 10 e 11</t>
  </si>
  <si>
    <t>R$ 77.836,00</t>
  </si>
  <si>
    <t>R$ 988.788,32</t>
  </si>
  <si>
    <t>JOM 1525</t>
  </si>
  <si>
    <t>7358/2021</t>
  </si>
  <si>
    <t>2023</t>
  </si>
  <si>
    <t>17/11/2023</t>
  </si>
  <si>
    <t>CONTRATAÇÃO DE EMPRESA ESPECIALIZADA NO FORNECIMENTO E INSTALAÇÃO DE ESTANTES PARA ATENDER AS NECESSIDADES DA SECRETARIA DE ADMINISTRAÇÃO</t>
  </si>
  <si>
    <t>R$ 118.999,90</t>
  </si>
  <si>
    <t>SOLUTION INTERMEDIAÇÃO COMÉRCIO E SERVIÇOS LTDA</t>
  </si>
  <si>
    <t>JOM 1526</t>
  </si>
  <si>
    <t>9292/2023</t>
  </si>
  <si>
    <t>23/11/2023</t>
  </si>
  <si>
    <t xml:space="preserve"> contratação de pessoa jurídica privada para o fornecimento de 300 estações comerciais em aço, os quais serão 116 para utilização imediata a serem instalados no local de funcionamento do Shopping Popular de Maricá, que abrigará comerciantes informais atuantes no centro da cidade</t>
  </si>
  <si>
    <t>R$ 11.400.000,00</t>
  </si>
  <si>
    <t>Aço Forte de Meriti Indústria
Metalúrgica e Logística LTDA</t>
  </si>
  <si>
    <t xml:space="preserve"> 11842/2023</t>
  </si>
  <si>
    <t>24/11/2023</t>
  </si>
  <si>
    <t xml:space="preserve"> CONTRATAÇÃO DE EMPRESA
ESPECIALIZADA EM LOCAÇÃO DE ESTRUTURA, ILUMINAÇÃO E
ORNAMENTAÇÃO TEMÁTICAS, ATRAVÉS DE SUPORTE TÉCNICO
OPERACIONAL, FORNECIMENTO DE INFRAESTRUTURA E APOIO
LOGÍSTICO, COM A REALIZAÇÃO DE MONTAGEM, INSTALAÇÃO,
MANUTENÇÃO E DESMONTAGEM PARA O 6º NATAL ILUMINADO
DE MARICÁ</t>
  </si>
  <si>
    <t>ESTRUTEND ESTRUTURAS PARA EVENTOS LTDA</t>
  </si>
  <si>
    <t>R$ 16.192.124,00</t>
  </si>
  <si>
    <t>CONTRATAÇÃO DE EMPRESA
ESPECIALIZADA EM LOCAÇÃO DE ESTRUTURA, ILUMINAÇÃO E
ORNAMENTAÇÃO TEMÁTICAS, ATRAVÉS DE SUPORTE TÉCNICO
OPERACIONAL, FORNECIMENTO DE INFRAESTRUTURA E APOIO
LOGÍSTICO, COM A REALIZAÇÃO DE MONTAGEM, INSTALAÇÃO,
MANUTENÇÃO E DESMONTAGEM PARA O 6º NATAL ILUMINADO
DE MARICÁ</t>
  </si>
  <si>
    <t xml:space="preserve"> R$ 5.167.800,00</t>
  </si>
  <si>
    <t>R$ 857.000,00</t>
  </si>
  <si>
    <t>BRAZÃO LTDA</t>
  </si>
  <si>
    <t>8982/2023</t>
  </si>
  <si>
    <t>28</t>
  </si>
  <si>
    <t>22/11/2023</t>
  </si>
  <si>
    <t xml:space="preserve"> CONTRATAÇÃO DE COMPANHIA PARA SEGURO DE GESTORES</t>
  </si>
  <si>
    <t>AUSTRAL SEGURADORA S.A</t>
  </si>
  <si>
    <t>R$ 2.471.250,00</t>
  </si>
  <si>
    <t>JOM 1527</t>
  </si>
  <si>
    <t>4996/2023</t>
  </si>
  <si>
    <t>46</t>
  </si>
  <si>
    <t>FORNECIMENTO DE LOUÇAS E METAIS PARA CONSTRUÇÃO DO ANEXO III E DAS UBSS – ITENS 1 e 3</t>
  </si>
  <si>
    <t>R$ 53.790,30</t>
  </si>
  <si>
    <t>CONTRATAÇÃO DE PESSOA JURÍDICA ESPECIALIZADA PARA O
FORNECIMENTO DE COBERTURA E MONTAGEM, PARA ANEXO
III – ITENS 01</t>
  </si>
  <si>
    <t>10</t>
  </si>
  <si>
    <t>R$ 377.621,89</t>
  </si>
  <si>
    <t>MARQUES DUARTE CONSTRUTORA LTDA</t>
  </si>
  <si>
    <t>5530/2023</t>
  </si>
  <si>
    <t>6023/2023</t>
  </si>
  <si>
    <t>27/11/2023</t>
  </si>
  <si>
    <t>REGISTRO DE PREÇOS para CONTRATAÇÃO DE SERVIÇO DE SHOW PIROTÉCNICO PARA EVENTOS</t>
  </si>
  <si>
    <t xml:space="preserve"> R$ 6.829.065,00</t>
  </si>
  <si>
    <t>ZOOM COMERCIAL NORDESTE LTDA</t>
  </si>
  <si>
    <t>CONTRATAÇÃO DOS SERVIÇOS DE MANUTENÇÃO PREVENTIVA, CORRETIVA DE EQUIPAMENTOS DE AR-CONDICIONADO E OUTROS EQUIPAMENTOS EM
EDIFICAÇÕES DA CODEMAR</t>
  </si>
  <si>
    <t>13204/2023</t>
  </si>
  <si>
    <t>28/11/2023</t>
  </si>
  <si>
    <t xml:space="preserve"> R$ 10.800.000,00 </t>
  </si>
  <si>
    <t>SOLUTIONS WORD COMÉRCIO E SERVIÇOS LTDA</t>
  </si>
  <si>
    <t>JOM 1528</t>
  </si>
  <si>
    <t>4360/2023</t>
  </si>
  <si>
    <t>4</t>
  </si>
  <si>
    <t xml:space="preserve">LOTE 1- CONTRATAÇÃO DE EMPRESA ESPECIALIZADA
EM MANUTENÇÃO PREVENTIVA, CORRETIVA E ADEQUAÇÕES NA INFRAESTRUTURA PREDIAL DO
SÍTIO AEROPORTUARIO, COM O FORNECIMENTO DE MATERIAS, EQUIPAMENTOS E MÃO DE OBRA
ESPECIALIZADA. </t>
  </si>
  <si>
    <t>LOTE 2- CONTRATAÇÃO DE EMPRESA ESPECIALIZADA NA EXECUÇÃO DOS SERVIÇOS DE CAPINA E ROÇADA NO SÍTIO AEROPORTUÁRIO, COM O FORNECIMENTO DE MATERIAIS, EQUIPAMENTOS E MÃO DE OBRA ESPECIALIZADA</t>
  </si>
  <si>
    <t xml:space="preserve"> PERFIL X CONSTRUTORA S.A</t>
  </si>
  <si>
    <t>R$ 9.300.000,00</t>
  </si>
  <si>
    <t xml:space="preserve"> R$ 5.704.495,89</t>
  </si>
  <si>
    <t>11556/2023</t>
  </si>
  <si>
    <t>CONTRATAÇÃO DE EMPRESA ESPECIALIZADA PARA EXECUÇÃO
DE SERVIÇOS TÉCNICOS ASSISTIDOSE SERVIÇOS ESPECIALIZADOS EM GESTÃO DE ESTACIONAMENTO ROTATIVO</t>
  </si>
  <si>
    <t>R$ 3.214.896,72</t>
  </si>
  <si>
    <t>PONTUAL SERVIÇOS GERAIS EIRELI ME</t>
  </si>
  <si>
    <t>FORNECIMENTO DE LOUÇAS E METAIS PARA CONSTRUÇÃO
DO ANEXO III E DAS UBSS – ITENS 4, 5, 6, 7, 9, 10, 12, 13, 17,
18, 19, 20 e 21</t>
  </si>
  <si>
    <t xml:space="preserve"> R$ 74.947,14</t>
  </si>
  <si>
    <t>FORNECIMENTO DE LOUÇAS E METAIS PARA CONSTRUÇÃO DO
ANEXO III E DAS UBSS – ITENS 2, 8, 11, 14, 15 e 16</t>
  </si>
  <si>
    <t xml:space="preserve"> R$ 30.349,34</t>
  </si>
  <si>
    <t>Q.G COMÉRCIO DE SERVIÇOS LTDA</t>
  </si>
  <si>
    <t>ERRATA DA HOMOLOGAÇÃO</t>
  </si>
  <si>
    <t xml:space="preserve">ONDE SE LÊ:
“EM CONFORMIDADE COM O PARECER DA PROCURADORIA GERAL DO MUNICÍPIO (PGM), DO AGENTE DA CONTRATAÇÃO
E DA ASSESSORIA DE CONFORMIDADE PROCESSUAL (ACP), ADJUDICO O OBJETO E HOMOLOGO A LICITAÇÃO NA
MODALIDADE PREGÃO ELETRÔNICO, COM FULCRO NA LEI FEDERAL Nº 14.133/2021. ”
LEIA-SE:
“EM CONFORMIDADE COM O PARECER DA PROCURADORIA GERAL DO MUNICÍPIO (PGM), PARECER DA CPL E DA ASSESSORIA DE CONFORMIDADE PROCESSUAL (ACP), AUTORIZO A DESPESA E HOMOLOGO A LICITAÇÃO NA MODALIDADE
PREGÃO ELETRÔNICO, COM FULCRO NA LEI FEDERAL Nº 10.520/02 E SUBSIDIARIAMENTE NA LEI FEDERAL Nº
8.666/93 E SUAS ALTERAÇÕES. ”
</t>
  </si>
  <si>
    <t>JOM 1529</t>
  </si>
  <si>
    <t>HOMOLOGAÇÃO SEM FEITO</t>
  </si>
  <si>
    <t>34</t>
  </si>
  <si>
    <t>01/12/2023</t>
  </si>
  <si>
    <t xml:space="preserve">TORNA SEM EFEITO A HOMOLOGAÇÃO REFERENTE AO PROCESSO ADMINISTRATIVO Nº 15411/2023 - PREGÃO ELETRÔNICO Nº 34/2023, VEICULADA NO JORNAL OFICIAL DO MUNICÍPIO EM 08 DE NOVEMBRO DE 2023, EDIÇÃO Nº 1521, PÁGINA 13.
</t>
  </si>
  <si>
    <t>CONTRATAÇÃO DE EMPRESA PARA AQUISIÇÃO DE 12 (DOZE) NOTEBOOKS, PARA ATENDER AS NECESSIDADES DA SECRETARIA DE CIÊNCIA, TECNOLOGIA E FORMAÇÃO DO MUNICÍPIO DE MARICÁ</t>
  </si>
  <si>
    <t>R$ 78.639,96</t>
  </si>
  <si>
    <t>CENTERDATA ANÁLISES DE SISTEMA E SERVIÇOS DE INFORMÁTICA LTDA</t>
  </si>
  <si>
    <t>10076/2023</t>
  </si>
  <si>
    <t>29/11/2023</t>
  </si>
  <si>
    <t>CONTRATAÇÃO DE EMPRESA ESPECIALIZADA NO FORNECIMENTO DE RESMAS DE PAPEL TAMANHO A4 (210 X 297MM)</t>
  </si>
  <si>
    <t xml:space="preserve"> R$ 141.513,48</t>
  </si>
  <si>
    <t>MONSARÁS DISTRIBUIDORA E COMÉRCIO LTDA</t>
  </si>
  <si>
    <t>JOM 1530</t>
  </si>
  <si>
    <t>10159/2022</t>
  </si>
  <si>
    <t>04/12/2023</t>
  </si>
  <si>
    <t>ESPECIFARMA COMÉRCIO DE MEDICAMENTOS E PRODUTOS HOSPITALARES LTDA</t>
  </si>
  <si>
    <t xml:space="preserve"> R$108.317,82</t>
  </si>
  <si>
    <t>LUX MED DISTRIBUIDORA DE MEDICAMENTOS LTDA</t>
  </si>
  <si>
    <t>R$1.189.190,14</t>
  </si>
  <si>
    <t>ORTO MEDICAL MATERIAIS CIRÚRGICOS LTDA</t>
  </si>
  <si>
    <t>R$42.220,80</t>
  </si>
  <si>
    <t>CONQUISTA DISTRIBUIDORA DE MEDICAMENTOS E PRODUTOS HOSPITALARES LTDA</t>
  </si>
  <si>
    <t>R$69.014,40</t>
  </si>
  <si>
    <t>INOVAMED HOSPITALAR LTDA</t>
  </si>
  <si>
    <t>R$155.833,64</t>
  </si>
  <si>
    <t>NOVASUL COMÉRCIO DE PRODUTOS HOSPITALARES LTDA</t>
  </si>
  <si>
    <t>R$110.616,00</t>
  </si>
  <si>
    <t>EREFARMA PRODUTOS PARA SAÚDE LTDA</t>
  </si>
  <si>
    <t>R$2.332,51</t>
  </si>
  <si>
    <t>MEDFUTURA DISTRIBUIORA DE MEDICAMENTOS
E PRODUTOS DE SAÚDE LTDA</t>
  </si>
  <si>
    <t>R$74.090,78</t>
  </si>
  <si>
    <t>SUPPLEX COMÉRCIO E SERVIÇOS LTDA</t>
  </si>
  <si>
    <t xml:space="preserve"> R$8.873,90</t>
  </si>
  <si>
    <t>MARMED DISTRIBUIDORA DE MEDICAMENTOS E MATERIAL HOSPITALAR LTDA</t>
  </si>
  <si>
    <t>R$6.270,73</t>
  </si>
  <si>
    <t>MULTIFARMA COMÉRCIO E REPRESENTAÇÕES LTDA</t>
  </si>
  <si>
    <t>R$366.672,90</t>
  </si>
  <si>
    <t>MEDICOM LTDA</t>
  </si>
  <si>
    <t xml:space="preserve">TOP NORTE COMÉRCIO DE MATERIAL MÉDICO HOSPITALAR LTDA </t>
  </si>
  <si>
    <t>DISTRIBUIDORA DE MEDICAMENTO BACKES LTDA</t>
  </si>
  <si>
    <t>JAC MED DISTRIBUIDORA DE MEDICAMENTOS LTDA</t>
  </si>
  <si>
    <t>SILITEC PRODUTOS HOSPITALARES LTDA</t>
  </si>
  <si>
    <t>ELITEMED DISTRIBUIDORA LTDA</t>
  </si>
  <si>
    <t>ESTEVIA DISTRIBUIDORA DE MEDICAMENTOS EIRELI</t>
  </si>
  <si>
    <t>NOVA LINEA COMÉRCIO DE PRODUTOS FARMACÊUTICOS LTDA</t>
  </si>
  <si>
    <t>MEDICAL.COM DISTRIBUIDORA DE MEDICAMENTOS LTDA</t>
  </si>
  <si>
    <t>MEDKA DISTRIBUIDORA HOSPITALAR LTDA</t>
  </si>
  <si>
    <t>RAPOSO DISTRIBUIDORA DE MEDICAMENTOS LTDA</t>
  </si>
  <si>
    <t>BIOMED DISTRIBUIDORA DE MEDICAMENTOS LTDA</t>
  </si>
  <si>
    <t>FARMABES MATERIAIS HOSPITALARES LTDA</t>
  </si>
  <si>
    <t>POWER MED MATERIAL HOSPITALAR LTDA</t>
  </si>
  <si>
    <t>UP DISTRIBUIDORA LTDA</t>
  </si>
  <si>
    <t>FASTMED COMÉRCIO DE MEDICAMENTOS E MATERIAIS HOSPITALARES LTDA</t>
  </si>
  <si>
    <t>DIMEVA DISTRIBUIDORA E IMPORTADORA LTDA</t>
  </si>
  <si>
    <t xml:space="preserve"> MCW PRODUTOS MÉDICOS E HOSPITALARES LTDA</t>
  </si>
  <si>
    <t>Contratação de empresas especializadas no fornecimento de um link principal e de outro link secundário de internet de provedores e rotas diferentes entre si</t>
  </si>
  <si>
    <t>CONTRATAÇÃO DE EMPRESA ESPECIALIZADA PARA PRESTAÇÃO DE SERVIÇO DE ADMINISTRAÇÃO, OPERAÇÃO E SUPORTE À INFRAESTRUTURA DE TIC PARA O PLANO DE CONTINUIDADE DE NEGÓCIOS DA PREFEITURA, COM REDE DE ACESSO À INTERNET DE 1GBPS</t>
  </si>
  <si>
    <t>R$19.880,64</t>
  </si>
  <si>
    <t>R$137.361,34</t>
  </si>
  <si>
    <t>CONTRATAÇÃO, POR MEIO DO SISTEMA DE REGISTRO DE PREÇOS (SRP), DE PESSOA JURÍDICA ESPECIALIZADA NO FORNECIMENTO DE MEDICAMENTOS PARA ATENDER AS UNIDADES DA CENTRAL DE ABASTECIMENTO FARMACÊUTICO (CAF), A FARMÁCIA BÁSICA E AS ESPECIALIZADAS - VENCEDORA DOS ITEM Nº  116</t>
  </si>
  <si>
    <t>CONTRATAÇÃO, POR MEIO DO SISTEMA DE REGISTRO DE PREÇOS (SRP), DE PESSOA JURÍDICA ESPECIALIZADA NO FORNECIMENTO DE MEDICAMENTOS PARA ATENDER AS UNIDADES DA CENTRAL DE ABASTECIMENTO FARMACÊUTICO (CAF), A FARMÁCIA BÁSICA E AS ESPECIALIZADAS - VENCEDORA DOS ITENS Nº 51, 137, 171, 201 E 283</t>
  </si>
  <si>
    <t>CONTRATAÇÃO, POR MEIO DO SISTEMA DE REGISTRO DE PREÇOS (SRP), DE PESSOA JURÍDICA ESPECIALIZADA NO FORNECIMENTO DE MEDICAMENTOS PARA ATENDER AS UNIDADES DA CENTRAL DE ABASTECIMENTO FARMACÊUTICO (CAF), A FARMÁCIA BÁSICA E AS ESPECIALIZADAS - VENCEDORA DOS  ITENS Nº 1, 11, 32, 91, 106, 181, 245 E 265</t>
  </si>
  <si>
    <t>CONTRATAÇÃO, POR MEIO DO SISTEMA DE REGISTRO DE PREÇOS (SRP), DE PESSOA JURÍDICA ESPECIALIZADA NO FORNECIMENTO DE MEDICAMENTOS PARA ATENDER AS UNIDADES DA CENTRAL DE ABASTECIMENTO FARMACÊUTICO (CAF), A FARMÁCIA BÁSICA E AS ESPECIALIZADAS - VENCEDORA DOS  ITENS Nº 192</t>
  </si>
  <si>
    <t>CONTRATAÇÃO, POR MEIO DO SISTEMA DE REGISTRO DE PREÇOS (SRP), DE PESSOA JURÍDICA ESPECIALIZADA NO FORNECIMENTO DE MEDICAMENTOS PARA ATENDER AS UNIDADES DA CENTRAL DE ABASTECIMENTO FARMACÊUTICO (CAF), A FARMÁCIA BÁSICA E AS ESPECIALIZADAS - VENCEDORA DOS  ITENS Nº 152 E 180</t>
  </si>
  <si>
    <t>CONTRATAÇÃO, POR MEIO DO SISTEMA DE REGISTRO DE PREÇOS (SRP), DE PESSOA JURÍDICA ESPECIALIZADA NO FORNECIMENTO DE MEDICAMENTOS PARA ATENDER AS UNIDADES DA CENTRAL DE ABASTECIMENTO FARMACÊUTICO (CAF), A FARMÁCIA BÁSICA E AS ESPECIALIZADAS - VENCEDORA DOS  ITENS Nº 6, 22, 41, 54, 61, 85, 130, 162, 218, 224, 268
e 269</t>
  </si>
  <si>
    <t>CONTRATAÇÃO, POR MEIO DO SISTEMA DE REGISTRO DE PREÇOS (SRP), DE PESSOA JURÍDICA ESPECIALIZADA NO FORNECIMENTO DE MEDICAMENTOS PARA ATENDER AS UNIDADES DA CENTRAL DE ABASTECIMENTO FARMACÊUTICO (CAF), A FARMÁCIA BÁSICA E AS ESPECIALIZADAS - VENCEDORA DOS  ITENS Nº 94 E 119</t>
  </si>
  <si>
    <t>CONTRATAÇÃO, POR MEIO DO SISTEMA DE REGISTRO DE PREÇOS (SRP), DE PESSOA JURÍDICA ESPECIALIZADA NO FORNECIMENTO DE MEDICAMENTOS PARA ATENDER AS UNIDADES DA CENTRAL DE ABASTECIMENTO FARMACÊUTICO (CAF), A FARMÁCIA BÁSICA E AS ESPECIALIZADAS - VENCEDORA DOS  ITENS Nº 197</t>
  </si>
  <si>
    <t>CONTRATAÇÃO, POR MEIO DO SISTEMA DE REGISTRO DE PREÇOS (SRP), DE PESSOA JURÍDICA ESPECIALIZADA NO FORNECIMENTO DE MEDICAMENTOS PARA ATENDER AS UNIDADES DA CENTRAL DE ABASTECIMENTO FARMACÊUTICO (CAF), A FARMÁCIA BÁSICA E AS ESPECIALIZADAS - VENCEDORA DOS  ITENS Nº 37, 46 E 47</t>
  </si>
  <si>
    <t>CONTRATAÇÃO, POR MEIO DO SISTEMA DE REGISTRO DE PREÇOS (SRP), DE PESSOA JURÍDICA ESPECIALIZADA NO FORNECIMENTO DE MEDICAMENTOS PARA ATENDER AS UNIDADES DA CENTRAL DE ABASTECIMENTO FARMACÊUTICO (CAF), A FARMÁCIA BÁSICA E AS ESPECIALIZADAS - VENCEDORA DOS  ITENS Nº 282</t>
  </si>
  <si>
    <t>CONTRATAÇÃO, POR MEIO DO SISTEMA DE REGISTRO DE PREÇOS (SRP), DE PESSOA JURÍDICA ESPECIALIZADA NO FORNECIMENTO DE MEDICAMENTOS PARA ATENDER AS UNIDADES DA CENTRAL DE ABASTECIMENTO FARMACÊUTICO (CAF), A FARMÁCIA BÁSICA E AS ESPECIALIZADAS - VENCEDORA DOS ITENS Nº 279 E 289</t>
  </si>
  <si>
    <t>CONTRATAÇÃO, POR MEIO DO SISTEMA DE REGISTRO DE PREÇOS (SRP), DE PESSOA JURÍDICA ESPECIALIZADA NO FORNECIMENTO DE MEDICAMENTOS PARA ATENDER AS UNIDADES DA CENTRAL DE ABASTECIMENTO FARMACÊUTICO (CAF), A FARMÁCIA BÁSICA E AS ESPECIALIZADAS - VENCEDORA DOS  ITENS Nº 10, 34, 63, 86, 89, 214 E 256</t>
  </si>
  <si>
    <t>CONTRATAÇÃO, POR MEIO DO SISTEMA DE REGISTRO DE PREÇOS (SRP), DE PESSOA JURÍDICA ESPECIALIZADA NO FORNECIMENTO DE MEDICAMENTOS PARA ATENDER AS UNIDADES DA CENTRAL DE ABASTECIMENTO FARMACÊUTICO (CAF), A FARMÁCIA BÁSICA E AS ESPECIALIZADAS - VENCEDORA DOS  ITENS Nº 2, 65 e 66</t>
  </si>
  <si>
    <t>CONTRATAÇÃO, POR MEIO DO SISTEMA DE REGISTRO DE PREÇOS (SRP), DE PESSOA JURÍDICA ESPECIALIZADA NO FORNECIMENTO DE MEDICAMENTOS PARA ATENDER AS UNIDADES DA CENTRAL DE ABASTECIMENTO FARMACÊUTICO (CAF), A FARMÁCIA BÁSICA E AS ESPECIALIZADAS - VENCEDORA DOS  ITENS Nº 3, 7, 8, 9, 138, 236. 239, 241, 274, 291 e 292</t>
  </si>
  <si>
    <t>R$2.592,00</t>
  </si>
  <si>
    <t>CONTRATAÇÃO, POR MEIO DO SISTEMA DE REGISTRO DE PREÇOS (SRP), DE PESSOA JURÍDICA ESPECIALIZADA NO FORNECIMENTO DE MEDICAMENTOS PARA ATENDER AS UNIDADES DA CENTRAL DE ABASTECIMENTO FARMACÊUTICO (CAF), A FARMÁCIA BÁSICA E AS ESPECIALIZADAS - VENCEDORA DOS ITENS Nº   4, 13, 40, 50, 52, 53, 58, 60, 81, 88, 111, 135, 140, 146, 149, 160, 186, 188, 200, 211, 216, 217, 225, 226, 243, 264, 276, 277, 278 e 281</t>
  </si>
  <si>
    <t>R$1.433.584,52</t>
  </si>
  <si>
    <t>CONTRATAÇÃO, POR MEIO DO SISTEMA DE REGISTRO DE PREÇOS (SRP), DE PESSOA JURÍDICA ESPECIALIZADA NO FORNECIMENTO DE MEDICAMENTOS PARA ATENDER AS UNIDADES DA CENTRAL DE ABASTECIMENTO FARMACÊUTICO (CAF), A FARMÁCIA BÁSICA E AS ESPECIALIZADAS - VENCEDORA DOS ITENS Nº  92, 172, 187 e 280</t>
  </si>
  <si>
    <t>R$11.044,80</t>
  </si>
  <si>
    <t>CONTRATAÇÃO, POR MEIO DO SISTEMA DE REGISTRO DE PREÇOS (SRP), DE PESSOA JURÍDICA ESPECIALIZADA NO FORNECIMENTO DE MEDICAMENTOS PARA ATENDER AS UNIDADES DA CENTRAL DE ABASTECIMENTO FARMACÊUTICO (CAF), A FARMÁCIA BÁSICA E AS ESPECIALIZADAS - VENCEDORA DOS ITENS Nº 23, 39,
176, 210, 231 e 263</t>
  </si>
  <si>
    <t>R$463.004,64</t>
  </si>
  <si>
    <t>CONTRATAÇÃO, POR MEIO DO SISTEMA DE REGISTRO DE PREÇOS (SRP), DE PESSOA JURÍDICA ESPECIALIZADA NO FORNECIMENTO DE MEDICAMENTOS PARA ATENDER AS UNIDADES DA CENTRAL DE ABASTECIMENTO FARMACÊUTICO (CAF), A FARMÁCIA BÁSICA E AS ESPECIALIZADAS - VENCEDORA DOS ITENS Nº 12, 15, 17, 18, 25, 26, 27, 44, 67, 73, 76, 83, 84, 90, 96, 98, 105, 107, 118, 120, 121, 122, 124,
125, 129, 136, 139, 147, 151, 154, 156, 165, 166, 167, 175, 178, 184,
189, 190, 199, 205, 222, 228, 229, 230, 237, 244, 246, 247, 251, 253,
254, 258, 266, 267 e 288</t>
  </si>
  <si>
    <t xml:space="preserve"> R$954.279,77</t>
  </si>
  <si>
    <t>CONTRATAÇÃO, POR MEIO DO SISTEMA DE REGISTRO DE PREÇOS (SRP), DE PESSOA JURÍDICA ESPECIALIZADA NO FORNECIMENTO DE MEDICAMENTOS PARA ATENDER AS UNIDADES DA CENTRAL DE ABASTECIMENTO FARMACÊUTICO (CAF), A FARMÁCIA BÁSICA E AS ESPECIALIZADAS - VENCEDORA DOS ITENS Nº  14, 31, 48, 57, 74, 93, 95, 97, 99, 101, 108, 109, 110, 115, 123, 127, 131, 143, 144, 155, 177, 179, 183, 206, 207, 209, 212, 213, 219, 220, 238, 240, 249, 250, 261, 262, 271 e 285</t>
  </si>
  <si>
    <t>R$597.016,17</t>
  </si>
  <si>
    <t>R$485.452,80</t>
  </si>
  <si>
    <t>CONTRATAÇÃO, POR MEIO DO SISTEMA DE REGISTRO DE PREÇOS (SRP), DE PESSOA JURÍDICA ESPECIALIZADA NO FORNECIMENTO DE MEDICAMENTOS PARA ATENDER AS UNIDADES DA CENTRAL DE ABASTECIMENTO FARMACÊUTICO (CAF), A FARMÁCIA BÁSICA E AS ESPECIALIZADAS - VENCEDORA DOS ITENS Nº  33 e 168</t>
  </si>
  <si>
    <t>CONTRATAÇÃO, POR MEIO DO SISTEMA DE REGISTRO DE PREÇOS (SRP), DE PESSOA JURÍDICA ESPECIALIZADA NO FORNECIMENTO DE MEDICAMENTOS PARA ATENDER AS UNIDADES DA CENTRAL DE ABASTECIMENTO FARMACÊUTICO (CAF), A FARMÁCIA BÁSICA E AS ESPECIALIZADAS - VENCEDORA DOS ITENS Nº º 64, 68, 69, 70,
71, 75, 87, 100, 142, 145, 148, 157, 170, 173, 193 e 275</t>
  </si>
  <si>
    <t>R$451.894,12</t>
  </si>
  <si>
    <t>R$155.576,76</t>
  </si>
  <si>
    <t>CONTRATAÇÃO, POR MEIO DO SISTEMA DE REGISTRO DE PREÇOS (SRP), DE PESSOA JURÍDICA ESPECIALIZADA NO FORNECIMENTO DE MEDICAMENTOS PARA ATENDER AS UNIDADES DA CENTRAL DE ABASTECIMENTO FARMACÊUTICO (CAF), A FARMÁCIA BÁSICA E AS ESPECIALIZADAS - VENCEDORA DOS ITENS Nº 19 e 21</t>
  </si>
  <si>
    <t>CONTRATAÇÃO, POR MEIO DO SISTEMA DE REGISTRO DE PREÇOS (SRP), DE PESSOA JURÍDICA ESPECIALIZADA NO FORNECIMENTO DE MEDICAMENTOS PARA ATENDER AS UNIDADES DA CENTRAL DE ABASTECIMENTO FARMACÊUTICO (CAF), A FARMÁCIA BÁSICA E AS ESPECIALIZADAS - VENCEDORA DOS ITENS Nº 248 e
273</t>
  </si>
  <si>
    <t>R$35.484,48</t>
  </si>
  <si>
    <t>CONTRATAÇÃO, POR MEIO DO SISTEMA DE REGISTRO DE PREÇOS (SRP), DE PESSOA JURÍDICA ESPECIALIZADA NO FORNECIMENTO DE MEDICAMENTOS PARA ATENDER AS UNIDADES DA CENTRAL DE ABASTECIMENTO FARMACÊUTICO (CAF), A FARMÁCIA BÁSICA E AS ESPECIALIZADAS - VENCEDORA DOS ITENS Nº 24, 38, 43, 55, 56, 59, 77, 82 e 259</t>
  </si>
  <si>
    <t>R$1.007.074,04</t>
  </si>
  <si>
    <t>CONTRATAÇÃO, POR MEIO DO SISTEMA DE REGISTRO DE PREÇOS (SRP), DE PESSOA JURÍDICA ESPECIALIZADA NO FORNECIMENTO DE MEDICAMENTOS PARA ATENDER AS UNIDADES DA CENTRAL DE ABASTECIMENTO FARMACÊUTICO (CAF), A FARMÁCIA BÁSICA E AS ESPECIALIZADAS - VENCEDORA DOS ITENS Nº 72 e 104</t>
  </si>
  <si>
    <t>R$64.241,28</t>
  </si>
  <si>
    <t>CONTRATAÇÃO, POR MEIO DO SISTEMA DE REGISTRO DE PREÇOS (SRP), DE PESSOA JURÍDICA ESPECIALIZADA NO FORNECIMENTO DE MEDICAMENTOS PARA ATENDER AS UNIDADES DA CENTRAL DE ABASTECIMENTO FARMACÊUTICO (CAF), A FARMÁCIA BÁSICA E AS ESPECIALIZADAS - VENCEDORA DOS ITENS Nº 5, 29,
78, 80, 113, 126, 163, 164, 202, 203, 204, 235 e 270</t>
  </si>
  <si>
    <t>R$285.030,00</t>
  </si>
  <si>
    <t>CONTRATAÇÃO, POR MEIO DO SISTEMA DE REGISTRO DE PREÇOS (SRP), DE PESSOA JURÍDICA ESPECIALIZADA NO FORNECIMENTO DE MEDICAMENTOS PARA ATENDER AS UNIDADES DA CENTRAL DE ABASTECIMENTO FARMACÊUTICO (CAF), A FARMÁCIA BÁSICA E AS ESPECIALIZADAS - VENCEDORA DOS ITENS Nº  169 e 286</t>
  </si>
  <si>
    <t>R$5.832,00</t>
  </si>
  <si>
    <t>CONTRATAÇÃO, POR MEIO DO SISTEMA DE REGISTRO DE PREÇOS (SRP), DE PESSOA JURÍDICA ESPECIALIZADA NO FORNECIMENTO DE MEDICAMENTOS PARA ATENDER AS UNIDADES DA CENTRAL DE ABASTECIMENTO FARMACÊUTICO (CAF), A FARMÁCIA BÁSICA E AS ESPECIALIZADAS - VENCEDORA DOS ITENS Nº 20, 30, 191 e 223</t>
  </si>
  <si>
    <t>R$98.803,14</t>
  </si>
  <si>
    <t>CONTRATAÇÃO, POR MEIO DO SISTEMA DE REGISTRO DE PREÇOS (SRP), DE PESSOA JURÍDICA ESPECIALIZADA NO FORNECIMENTO DE MEDICAMENTOS PARA ATENDER AS UNIDADES DA CENTRAL DE ABASTECIMENTO FARMACÊUTICO (CAF), A FARMÁCIA BÁSICA E AS ESPECIALIZADAS - VENCEDORA DOS ITENS Nº 16, 35, 36, 62, 79, 112, 141, 158, 185, 198, 208, 215, 221, 227, 232, 234, 242, 255, 257, 284 e 290</t>
  </si>
  <si>
    <t>R$562.444,80</t>
  </si>
  <si>
    <t>ERRATA DA HOMOLOGAÇÃO DO PREGÃO PRESENCIAL</t>
  </si>
  <si>
    <t>39</t>
  </si>
  <si>
    <t>2022</t>
  </si>
  <si>
    <t>JOM 1531</t>
  </si>
  <si>
    <t>3449/2023</t>
  </si>
  <si>
    <t>ONDE SE LÊ: “FABRICIO SOARES BITTENCOURT 
SECRETÁRIO DE PROTEÇÃO E DEFESA CIVIL 
MAT. 110.934” 
LEIA-SE: “EM, 30 DE OUTUBRO DE 2023. 
FABRICIO SOARES BITTENCOURT 
SECRETÁRIO DE PROTEÇÃO E DEFESA CIVIL” 
MARICÁ, 01 DE DEZEMBRO DE 2023. 
FABRÍCIO SOARES BITTENCOURT 
SECRETÁRIO DE PROTEÇÃO E DEFESA CIVIL 
MAT. 110.934</t>
  </si>
  <si>
    <t>CONTRATAÇÃO DE EMPRESA ESPECIALIZADA NA CONFECÇÃO E FORNECIMENTO DE UNIFORMES SOB MEDIDA, PARA ATENDER AS NECESSIDADES DA SECRETARIA DE PLANEJAMENTO, ORÇAMENTO E FAZENDA</t>
  </si>
  <si>
    <t>PERSONALIT INDÚSTRIA E COMÉRCIO LTDA</t>
  </si>
  <si>
    <t>R$ 54524,60</t>
  </si>
  <si>
    <t>JOM 1532</t>
  </si>
  <si>
    <t>10271/2023</t>
  </si>
  <si>
    <t>PRESTAÇÃO DE SERVIÇO ESPECIALIZADO DE PRODUÇÃO, ORGANIZAÇÃO DE EVENTOS E ESPETÁCULO - PARA O 6º NATAL ILUMINADO</t>
  </si>
  <si>
    <t>WORD EFFEITOS LTDA</t>
  </si>
  <si>
    <t>08/12/2023</t>
  </si>
  <si>
    <t>07/12/2023</t>
  </si>
  <si>
    <t>R$ 820.000,00</t>
  </si>
  <si>
    <t>JOM 1533</t>
  </si>
  <si>
    <t>11565/2023</t>
  </si>
  <si>
    <t>8</t>
  </si>
  <si>
    <t>11/12/2023</t>
  </si>
  <si>
    <t>VECTOR CONTROL COMERCIAL LTDA</t>
  </si>
  <si>
    <t>R$ 88.058,54</t>
  </si>
  <si>
    <t>AQUISIÇÃO DE MATERIAL DE LIMPEZA</t>
  </si>
  <si>
    <t>8678/2023</t>
  </si>
  <si>
    <t>31</t>
  </si>
  <si>
    <t>AQUISIÇÃO DE ASSENTOS DO TIPO LONGARINAS PARA ATENDIMENTO DA DEMANDA E ACOMODAÇÕES DE PASSAGEIROS DO AEROPORTO MUNICIPAL DE MARICÁ – SBMI</t>
  </si>
  <si>
    <t>R$ 123.100,00</t>
  </si>
  <si>
    <t>S M MOVEIS DE ITABORAI LTDA</t>
  </si>
  <si>
    <t>JOM 1534</t>
  </si>
  <si>
    <t>3</t>
  </si>
  <si>
    <t>13/12/2023</t>
  </si>
  <si>
    <t>18041/2023</t>
  </si>
  <si>
    <t>CHAMAMENTO PÚBLICO PARA SELEÇÃO DE ORGANIZAÇÃO DA
SOCIEDADE CIVIL A FIM DE FIRMAR PARCERIA POR MEIO DE TERMO DE COLABORAÇÃO PARA EXECUÇÃO DO PROJETO DE INCENTIVO AO EMPREENDEDORISMO NATAL ILUMINADO 2023</t>
  </si>
  <si>
    <t>CÂMARA DE DIRIGENTES DE LOJISTAS DE MARICÁ - CDL</t>
  </si>
  <si>
    <t>R$ 2.361.150,00</t>
  </si>
  <si>
    <t>1689/2023</t>
  </si>
  <si>
    <t>AQUISIÇÃO DE EQUIPAMENTOS ELETRÔNICOS</t>
  </si>
  <si>
    <t>R$ 32.400,00</t>
  </si>
  <si>
    <t>R$ 61.000,00</t>
  </si>
  <si>
    <t>8575/2023</t>
  </si>
  <si>
    <t xml:space="preserve"> QT RJ TECNOLOGIA EM INFORMÁTICA LTDA</t>
  </si>
  <si>
    <t>R$ 13.000,00</t>
  </si>
  <si>
    <t xml:space="preserve"> CS E CS COMÉRCIO E SERVIÇOS LTDA</t>
  </si>
  <si>
    <t>R$ 11.000,00</t>
  </si>
  <si>
    <t>13744/2023</t>
  </si>
  <si>
    <t>AQUISIÇÃO DE MOBILIÁRIOS</t>
  </si>
  <si>
    <t>ALN EMPIRE COMÉRCIO E SERVIÇOS LTDA</t>
  </si>
  <si>
    <t>R$ 9.380,00</t>
  </si>
  <si>
    <t>R$ 3.206,00</t>
  </si>
  <si>
    <t>R$ 5.690,00</t>
  </si>
  <si>
    <t xml:space="preserve"> 13554/2022</t>
  </si>
  <si>
    <t>54</t>
  </si>
  <si>
    <t>AQUISIÇÃO DE PEDRA DE ENROCAMENTO</t>
  </si>
  <si>
    <t xml:space="preserve"> LIDERANÇA COMÉRCIO E SERVIÇOS LTDA</t>
  </si>
  <si>
    <t>R$ 62.380.105,00</t>
  </si>
  <si>
    <t>12792/2023</t>
  </si>
  <si>
    <t>14/12/2023</t>
  </si>
  <si>
    <t>CONTRATAÇÃO DE EMPRESA ESPECIALIZADA NO SERVIÇO DE LOCAÇÃO DE DESKTOPS</t>
  </si>
  <si>
    <t>R$ 39.750,00</t>
  </si>
  <si>
    <t xml:space="preserve"> CHADA COMERCIO E SERVIÇOS</t>
  </si>
  <si>
    <t>JOM 1535</t>
  </si>
  <si>
    <t xml:space="preserve"> 14462/2023</t>
  </si>
  <si>
    <t>013</t>
  </si>
  <si>
    <t>CONTRATAÇÃO DE EMPRESA ESPECIALIZADA NO SERVIÇO DE LOCAÇÃO E MANUTENÇÃO DE IMPRESSORAS COM FORNECIMENTO DE INSUMOS</t>
  </si>
  <si>
    <t>R$ 20.232,00</t>
  </si>
  <si>
    <t>20689/2022</t>
  </si>
  <si>
    <t>26</t>
  </si>
  <si>
    <t>CONTRATAÇÃO DE EMPRESA COM FORNECIMENTO DE ÁGUA POTÁVEL, ATRAVÉS DE CARROS-PIPA COM TANQUE DE CAPACIDADE DE 8.000 dm³</t>
  </si>
  <si>
    <t>R$ 2.302.140,00</t>
  </si>
  <si>
    <t>GARFO’S CAPTAÇÃO E SERVIÇOS DE TRANSPORTE LTDA</t>
  </si>
  <si>
    <t>JOM 1536</t>
  </si>
  <si>
    <t>ERRATA DO HOMOLOGO</t>
  </si>
  <si>
    <t>15/12/2023</t>
  </si>
  <si>
    <t xml:space="preserve">ONDE SE LÊ:
“1 - ESPECIFARMA COMÉRCIO DE MEDICAMENTOS E PRODUTOS HOSPITALARES LTDA – CNPJ Nº 00.085.822/0001-12,
VENCEDORA DOS ITENS Nº 51, 137, 171, 201 E 283 NO VALOR TOTAL DE R$108.317,82 (CENTO E OITO MIL, TREZENTOS E DEZESSETE REAIS E OITENTA E DOIS CENTAVOS); 2 – LUX MED DISTRIBUIDORA DE MEDICAMENTOS LTDA- CNPJ Nº 11.595.806/0001-96, VENCEDORA DOS ITENS Nº 1, 11, 32, 91, 106, 181, 245 E 265, NO VALOR TOTAL DE R$1.189.190,14 (UM MILHÃO, CENTO E OITENTA NOVE MIL, CENTO E NOVENTA REAIS E CATORZE CENTAVOS); 7 – EREFARMA PRODUTOS PARA SAÚDE LTDA – CNPJ Nº 15.439.366/0001-39, VENCEDORA DO ITEM Nº 197, NO VALOR TOTAL DE R$2.332,51 (DOIS MIL, TREZENTOS E TRINTA E DOIS REAIS E CINQUENTA E UM CENTAVOS); 21 – MEDKA DISTRIBUIDORA HOSPITALAR LTDA – CNPJ Nº 36.958.637/0001-32, VENCEDORA DOS ITENS Nº 64, 68, 69, 70, 71, 75, 87, 100, 142, 145, 148, 157, 170, 173, 193 E 275, NO VALOR TOTAL DE R$451.894,12 (QUATROCENTOS E CINQUENTA E UM MIL, OITOCENTOS E NOVENTA E QUATRO REAIS E DOZE CENTAVOS); 22 – RAPOSO DISTRIBUIDORA DE MEDICAMENTOS LTDA – CNPJ Nº 37.585.401/0001-60, VENCEDORA DOS ITENS Nº 19 E 21, NO VALOR TOTAL DE R$155.576,76 (CENTO E CINQUENTA E CINCO MIL, QUINHENTOS E SETENTA E SEIS REAIS E SETENTA E SEIS CENTAVOS); 29 – MCW PRODUTOS MÉDICOS E HOSPITALARES LTDA – CNPJ Nº 94.389.400/0001-84, VENCEDORA DOS ITENS Nº 16, 35, 36, 62, 79, 112, 141, 158, 185, 198, 208, 215, 221, 227, 232, 234, 242,
255, 257, 284 E 290, NO VALOR TOTAL DE R$562.444,80 (QUINHENTOS E SESSENTA E DOIS MIL, QUATROCENTOS E QUARENTA E QUATRO REAIS E OITENTA CENTAVOS).”
LEIA-SE:
“1 - ESPECIFARMA COMÉRCIO DE MEDICAMENTOS E PRODUTOS HOSPITALARES LTDA – CNPJ Nº 00.085.822/0001-12,
VENCEDORA DOS ITENS Nº 51, 137, 171, 201 E 283 NO VALOR TOTAL DE R$108.317,8240 (CENTO E OITO MIL, TREZENTOS E DEZESSETE REAIS, OITENTA E DOIS CENTAVOS E QUARENTA MILÉSIMOS); 2 – LUX MED DISTRIBUIDORA DE MEDICAMENTOS LTDA- CNPJ Nº 11.595.806/0001-96, VENCEDORA DOS ITENS Nº 1, 11, 32, 91, 106, 181, 245 E 265, NO VALOR TOTAL DE R$1.189.190,1360 (UM MILHÃO, CENTO E OITENTA NOVE MIL, CENTO E NOVENTA REAIS, TREZE CENTAVOS E SESSENTA MILÉSIMOS); 7 – EREFARMA PRODUTOS PARA SAÚDE LTDA – CNPJ Nº 15.439.366/0001-39,
VENCEDORA DO ITEM Nº 197, NO VALOR TOTAL DE R$2.332,5120 (DOIS MIL, TREZENTOS E TRINTA E DOIS REAIS, CINQUENTA E UM CENTAVOS E VINTE MILÉSIMOS); 21 – MEDKA DISTRIBUIDORA HOSPITALAR LTDA – CNPJ Nº 36.958.637/0001-32, VENCEDORA DOS ITENS Nº 64, 68, 69, 70, 71, 75, 87, 100, 142, 145, 148, 157, 170, 173, 193 E 275, NO VALOR TOTAL DE R$451.894,1184 (QUATROCENTOS E CINQUENTA E UM MIL, OITOCENTOS E NOVENTA E QUATRO REAIS, ONZE CENTAVOS E OITENTA E QUATRO MILÉSIMOS); 22
– RAPOSO DISTRIBUIDORA DE MEDICAMENTOS LTDA – CNPJ Nº
37.585.401/0001-60, VENCEDORA DOS ITENS Nº 19 E 21, NO VALOR TOTAL DE R$155.576,7648 (CENTO E CINQUENTA E CINCO MIL, QUINHENTOS E SETENTA E SEIS REAIS, SETENTA E SEIS CENTAVOS E QUARENTA E OITO MILÉSIMOS); 29 – MCW PRODUTOS MÉDICOS E HOSPITALARES LTDA – CNPJ Nº 94.389.400/0001-84, VENCEDORA DOS ITENS Nº 16, 35, 36, 62, 79, 112, 141, 158, 185, 198, 208, 215, 221, 227, 232, 234, 242, 255, 257, 284 E 290, NO VALOR TOTAL DE R$562.444,7960 (QUINHENTOS E SESSENTA E DOIS MIL, QUATROCENTOS E QUARENTA E QUATRO REAIS, SETENTA E NOVE CENTAVOS E SESSENTA MILÉSIMOS).”
</t>
  </si>
  <si>
    <t>14142/2023</t>
  </si>
  <si>
    <t>18/12/2023</t>
  </si>
  <si>
    <t>PROCESSO LICITATÓRIO DE REGISTRO DE PREÇO PARA LOCAÇÃO DE TRATOR REBOCADOR ELÉTRICO PARA O AEROPORTO MUNICIPAL DE MARICÁ</t>
  </si>
  <si>
    <t>R$ 862.200,00</t>
  </si>
  <si>
    <t xml:space="preserve"> C O RUAS SERVICOS AUXILIARES LTDA</t>
  </si>
  <si>
    <t>JOM 1537</t>
  </si>
  <si>
    <t>13774/2023</t>
  </si>
  <si>
    <t>19/12/2023</t>
  </si>
  <si>
    <t xml:space="preserve">ONDE SE LÊ: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R$ 9.380,00 (NOVE MIL E TREZENTOS E OITENTA REAIS) EM FAVOR DA EMPRESA ALN EMPIRE COMÉRCIO E SERVIÇOS LTDA , INSCRITA NO CNPJ/MF SOB O N° 38.477.034/0001-44, PARA QUE PRODUZA SEUS EFEITOS JUDICIAIS. 
LEIA-SE: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R$ 119.730,00 ( CENTO E DEZENOVE MIL, SETECENTOS E TRINTA REAIS) EM FAVOR DA EMPRESA ALN EMPIRE COMÉRCIO E SERVIÇOS LTDA , INSCRITA NO CNPJ/MF SOB O N° 38.477.034/0001-44, PARA QUE PRODUZA SEUS EFEITOS JUDICIAIS
</t>
  </si>
  <si>
    <t xml:space="preserve">ONDE SE LÊ: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R$ 3.206,00 (TRÊS MIL E DUZENTOS E SEIS REAIS) EM FAVOR DA EMPRESA MM EFRAIM COMÉRCIO E SERVIÇO LTDA, INSCRITA NO CNPJ/MF SOB O N° 39.561.642/0001-03, PARA QUE PRODUZA SEUS EFEITOS JUDICIAIS. 
LEIA-SE: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R$ 116.641,00 ( CENTO E DEZESSEIS MIL, SEISCENTOS E QUARENTA E UM REAIS) EM FAVOR DA EMPRESA MM EFRAIM COMÉRCIO E SERVIÇO LTDA , INSCRITA NO CNPJ/MF SOB O N° 39.561.642.0001/03, PARA QUE PRODUZA SEUS EFEITOS JUDICIAIS. MARICÁ, 19 DE DEZEMB
</t>
  </si>
  <si>
    <t xml:space="preserve">ONDE SE LÊ: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R$ 5.690,00 (CINCO MIL E SEISCENTOS E NOVENTA REAIS) EM FAVOR DA EMPRESA RC 360 COMÉRCIO SERVIÇOS LTDA , INSCRITA NO CNPJ/MF SOB O N° 32.254.391/0001-67, PARA QUE PRODUZA SEUS EFEITOS JUDICIAIS.
LEIA-SE: 
CONSIDERANDO O PARECER FAVORÁVEL DA ASSESSORIA JURÍDICA E DA CONTROLADORIA INTERNA DESTE INSTITUTO, ADJUDICO E HOMOLOGO O RESULTADO DA LICITAÇÃO PARA REGISTRO DE PREÇOS NA MODALIDADE PREGÃO PRESENCIAL N° 012/2023 – IDR REFERENTE AO PROCEDIMENTO ADMINISTRATIVO SUPRACITADO, REGISTRADO O VALOR GLOBAL DE R$ 111.465,00 (CENTO E ONZE MIL, QUATROCENTOS E SESSENTA E CINCO REAIS) EM FAVOR DA EMPRESA RC 360 COMÉRCIO SERVIÇOS LTDA, INSCRITA NO CNPJ/MF SOB O N° 32.254.391/0001- 67, PARA QUE PRODUZA SEUS EFEITOS JUDICIAIS.
</t>
  </si>
  <si>
    <t>14574/2023</t>
  </si>
  <si>
    <t>48</t>
  </si>
  <si>
    <t>22/12/2023</t>
  </si>
  <si>
    <t>REGISTRO DE PREÇOS PARA O FORNECIMENTO DE GRELHAS</t>
  </si>
  <si>
    <t xml:space="preserve"> R$ 7.722.000,00</t>
  </si>
  <si>
    <t>VI MERCADORIAS E SERVICOS EM GERAL LTDA</t>
  </si>
  <si>
    <t>JOM 1539</t>
  </si>
  <si>
    <t>21237/2022</t>
  </si>
  <si>
    <t>AQUISIÇÃO DE MATERIAL DE LIMPEZA E DESCARTÁVEIS, VENCEDORA DOS ITENS Nº 8, 33, 38, 39 E 40</t>
  </si>
  <si>
    <t>R$90.282,00</t>
  </si>
  <si>
    <t xml:space="preserve"> VALTEX DE NITERÓI COMÉRCIO E SERVIÇO LTDA</t>
  </si>
  <si>
    <t>AQUISIÇÃO DE MATERIAL DE LIMPEZA E DESCARTÁVEIS, VENCEDORA DOS ITENS Nº 14, 15, 16, 18, 26, 32 E 34</t>
  </si>
  <si>
    <t xml:space="preserve"> R$55.625,91</t>
  </si>
  <si>
    <t>SHAPER DO BRASIL COMÉRCIO E SERVIÇOS LTDA</t>
  </si>
  <si>
    <t>AQUISIÇÃO DE MATERIAL DE LIMPEZA E DESCARTÁVEIS, VENCEDORA DOS ITENS Nº 1, 2, 6, 7, 9, 11, 19, 29, 31, 36, 41, 42, 44 E 45</t>
  </si>
  <si>
    <t>R$188.129,15</t>
  </si>
  <si>
    <t xml:space="preserve"> BAZAR COSTA &amp; MONTEIRO DE SÃO GONÇALO LTDA</t>
  </si>
  <si>
    <t>AQUISIÇÃO DE MATERIAL DE LIMPEZA E DESCARTÁVEIS, VENCEDORA DO  ITEM Nº 17</t>
  </si>
  <si>
    <t>R$3.175,20</t>
  </si>
  <si>
    <t xml:space="preserve"> HIGIRIO HIGIENE E LIMPEZA LTDA</t>
  </si>
  <si>
    <t>AQUISIÇÃO DE MATERIAL DE LIMPEZA E DESCARTÁVEIS, VENCEDORA DOS ITENS Nº 5, 21 E 27</t>
  </si>
  <si>
    <t>R$14.278,50</t>
  </si>
  <si>
    <t>ALNETTO COMERCIAL E SERVIÇOS
LTDA</t>
  </si>
  <si>
    <t>AQUISIÇÃO DE MATERIAL DE LIMPEZA E DESCARTÁVEIS, VENCEDORA DOS ITENS Nº 23 E 24</t>
  </si>
  <si>
    <t>R$45.033,12</t>
  </si>
  <si>
    <t xml:space="preserve"> TOP MIX MAGAZINE LTDA</t>
  </si>
  <si>
    <t>AQUISIÇÃO DE MATERIAL DE LIMPEZA E DESCARTÁVEIS, VENCEDORA DOS ITENS Nº 12, 13, 20, 22, 25, 28, 35, 37 E 43</t>
  </si>
  <si>
    <t xml:space="preserve"> R$274.836,94</t>
  </si>
  <si>
    <t>AQUISIÇÃO DE MATERIAL DE LIMPEZA E DESCARTÁVEIS, VENCEDORA DO  ITEM Nº 4</t>
  </si>
  <si>
    <t>R$3.009,60</t>
  </si>
  <si>
    <t>SENSATION COMPRA E REVENDA DE PRODUTOS E SERVIÇOS LTDA</t>
  </si>
  <si>
    <t>AQUISIÇÃO DE MATERIAL DE LIMPEZA E DESCARTÁVEIS, VENCEDORA DOS ITENS Nº 3, 10 E 30</t>
  </si>
  <si>
    <t xml:space="preserve"> R$7.509,50</t>
  </si>
  <si>
    <t>RAFAEL SAINT CLAIR URUPUKINA</t>
  </si>
  <si>
    <t>12632/2023</t>
  </si>
  <si>
    <t>26/12/2023</t>
  </si>
  <si>
    <t>CONTRATAÇÃO DE EMPRESA ESPECIALIZADA PARA PRESTAÇÃO DO SERVIÇO DE LOCAÇÃO, TRANSPORTE, INSTALAÇÃO E DESINSTALAÇÃO DE GRUPO MOTOR DE GERADORES (200 E 750 KVA) E SERVIÇO DE MONITORAMENTO REMOTO DE GRUPO GERADOR PARA ATENDER AS NECESSIDADES DA AUTARQUIA DE SERVIÇOS DE OBRAS DE MARICÁ - SOMAR</t>
  </si>
  <si>
    <t>R$ 7.090.000,00</t>
  </si>
  <si>
    <t>16972/2023</t>
  </si>
  <si>
    <t>FORNECIMENTO DE RECARGAS DE ÁGUA MINERAL NATURAL, SEM GÁS, POTÁVEL, ENVASADAS EM GARRAFÕES DE 20 LITROS, COM LACRE DE SEGURANÇA E ENTREGA SEMANAL, BEM COMO AQUISIÇÃO DE VASILHAMES PLÁSTICOS (VAZIOS) DE 20 LITROS PARA ÁGUA MINERAL NATURAL, VENCEDORA DOS ITENS 01 E 02</t>
  </si>
  <si>
    <t>R$ 117.657,60</t>
  </si>
  <si>
    <t>SERVLAGOS COMÉRCIO E SERVIÇOS LTDA</t>
  </si>
  <si>
    <t>177/2023</t>
  </si>
  <si>
    <t>28/12/2023</t>
  </si>
  <si>
    <t>CONSTRUÇÃO DE PRAÇA NA RUA 35 COM A RUA 111, ITAIPUAÇU, NO MUNICÍPIO DE MARICÁ</t>
  </si>
  <si>
    <t xml:space="preserve"> R$ 2.028.690,97</t>
  </si>
  <si>
    <t>CONSTRUGARDEN CONSTRUTORA E EMPREENDIMENTOS LTDA</t>
  </si>
  <si>
    <t>JOM ESP 325</t>
  </si>
  <si>
    <t>21308/2023</t>
  </si>
  <si>
    <t xml:space="preserve"> R$ 6.140.000,00</t>
  </si>
  <si>
    <t>PRESTAÇÃO DE SERVIÇOS DE TECNOLOGIA DA INFORMAÇÃO, CONFORME QUANTIDADES E EXIGÊNCIAS ESTABELECIDAS NO TERMO DE REFERÊNCIA DESTINADO AO INSTITUTO MUNICIPAL DE INFORMAÇÃO E PESQUISA DARCY RIBEIRO- IDR</t>
  </si>
  <si>
    <t>6482/2023</t>
  </si>
  <si>
    <t>52</t>
  </si>
  <si>
    <t>02/01/2024</t>
  </si>
  <si>
    <t>REGISTRO DE PREÇOS PARA EXECUÇÃO DOS SERVIÇOS DE SONDAGEM GEOTÉCNICA</t>
  </si>
  <si>
    <t>R$ 752.999,60</t>
  </si>
  <si>
    <t>RAM SONDAGEM E SERVIÇOS LTDA</t>
  </si>
  <si>
    <t>JOM 1541</t>
  </si>
  <si>
    <t>38</t>
  </si>
  <si>
    <t>05/01/2024</t>
  </si>
  <si>
    <t>PROCESSO LICITATÓRIO PELO SISTEMA DE REGISTRO DE PREÇOS PARA FUTURAS E EVENTUAIS AQUISIÇÕES DE EQUIPAMENTO DE APOIO NO SOLO PARA O AEROPORTO MUNICIPAL DE MARICÁ - SBMI. ADJUDICANDO O ITEM 01</t>
  </si>
  <si>
    <t>R$ 111.436,00</t>
  </si>
  <si>
    <t>CAIO MARCELLUS MARINHO DE MIRANDA</t>
  </si>
  <si>
    <t>JOM 1543</t>
  </si>
  <si>
    <t>PROCESSO LICITATÓRIO PELO SISTEMA DE REGISTRO DE PREÇOS PARA FUTURAS E EVENTUAIS AQUISIÇÕES DE EQUIPAMENTO DE APOIO NO SOLO PARA O AEROPORTO MUNICIPAL DE MARICÁ - SBMI. ADJUDICANDO O ITEM 02</t>
  </si>
  <si>
    <t>R$ 9.125,60</t>
  </si>
  <si>
    <t>LE ANNAS COM DE PECAS E EQUIPAMENTOS ELETRONICOS LTDA</t>
  </si>
  <si>
    <t>6806/2023</t>
  </si>
  <si>
    <t>43</t>
  </si>
  <si>
    <t>AQUISIÇÃO DE MATERIAIS PARA SINALIZAÇÃO DE VIAS – ITENS 1 e 6</t>
  </si>
  <si>
    <t xml:space="preserve"> R$ 930.969,00</t>
  </si>
  <si>
    <t>STORE HOUSE DISTRIBUIDORA LTDA</t>
  </si>
  <si>
    <t>AQUISIÇÃO DE MATERIAIS PARA SINALIZAÇÃO DE VIAS – ITENS 3, 4, 5 e 7</t>
  </si>
  <si>
    <t>R$ 1.207.561,80</t>
  </si>
  <si>
    <t>DESCARTEX COMERCIAL SOLUTION SERVIÇOS E LOGÍSTICA LTDA</t>
  </si>
  <si>
    <t>AQUISIÇÃO DE MATERIAIS PARA SINALIZAÇÃO DE VIAS – ITENS 2, 8 e 9</t>
  </si>
  <si>
    <t>R$ 677.599,75</t>
  </si>
  <si>
    <t>740/2022</t>
  </si>
  <si>
    <t>2024</t>
  </si>
  <si>
    <t>08/01/2024</t>
  </si>
  <si>
    <t>CONTRATAÇÃO DE EMPRESA ESPECIALIZADA EM CRIAÇÃO E SERVIÇOS GRÁFICOS</t>
  </si>
  <si>
    <t>R$ 28.427,80</t>
  </si>
  <si>
    <t>JOM 1544</t>
  </si>
  <si>
    <t>15911/2023</t>
  </si>
  <si>
    <t>9</t>
  </si>
  <si>
    <t>12/01/2024</t>
  </si>
  <si>
    <t>CONTRATAÇÃO DE EMPRESA ESPECIALIZADA NA PRESTAÇÃO DE SERVIÇOS DE MÃO DE OBRA, NAS ÁREAS DE EXECUÇÃO DE OBRA CIVIL E DE ESGOTAMENTO SANITÁRIO, PARA A COMPLETA E PERFEITA EXECUÇÃO DOS SERVIÇOS DE INSTALAÇÃO, MANUTENÇÃO E AMPLIAÇÃO DAS REDES COLETORAS DE ESGOTO DO MUNICÍPIO DE MARICÁ</t>
  </si>
  <si>
    <t xml:space="preserve"> R$ 91.237.474,32</t>
  </si>
  <si>
    <t>JOM 1545</t>
  </si>
  <si>
    <t>14407/2023</t>
  </si>
  <si>
    <t>53</t>
  </si>
  <si>
    <t>09/01/2024</t>
  </si>
  <si>
    <t>CONTRATAÇÃO DE EMPRESA PARA FORNECIMENTO DE TENDA INFLÁVEL</t>
  </si>
  <si>
    <t xml:space="preserve">R$ 110.580,00 </t>
  </si>
  <si>
    <t>18343/2023</t>
  </si>
  <si>
    <t xml:space="preserve">PREGÃO PRESENCIAL </t>
  </si>
  <si>
    <t>62</t>
  </si>
  <si>
    <t>09/01/2023</t>
  </si>
  <si>
    <t>FORNECIMENTO DE PÓ DE PEDRA – ITEM 1</t>
  </si>
  <si>
    <t>R$ 17.067.697,01</t>
  </si>
  <si>
    <t>16553/2023</t>
  </si>
  <si>
    <t>11/01/2024</t>
  </si>
  <si>
    <t xml:space="preserve"> LOCAÇÃO DE EQUIPAMENTO DE AMPLIFICAÇÃO DE SINAL DE VOZ E DADOS DE TELEFONIA MOVÉL , INCLUSIVE MANUTENÇÃO , NOS PRÉDIOS DA AUTARQUIA MUNICIPAL DE SERVIÇOS DE OBRAS DE MARICÁ – SOMAR</t>
  </si>
  <si>
    <t>R$ 1.656.017,64</t>
  </si>
  <si>
    <t xml:space="preserve"> INOVA INFRAESTRUTURA LTDA</t>
  </si>
  <si>
    <t>JOM 1546</t>
  </si>
  <si>
    <t>15956/2023</t>
  </si>
  <si>
    <t>42</t>
  </si>
  <si>
    <t>19/01/2024</t>
  </si>
  <si>
    <t>CONTRATAÇÃO DE EMPRESA ESPECIALIZADA PARA PRESTAÇÃO DE SERVIÇOS TÉCNICOS DE APOIO À GESTÃO DE PROJETOS, PROCESSOS E SERVIÇOS DE GOVERNANÇA NA PREFEITURA MUNICIPAL DE MARICÁ</t>
  </si>
  <si>
    <t xml:space="preserve"> R$ 32.406.073,92</t>
  </si>
  <si>
    <t>TS CONSULTORIA EMPRESARIAL S.A</t>
  </si>
  <si>
    <t>JOM 1548</t>
  </si>
  <si>
    <t>7313/2023</t>
  </si>
  <si>
    <t>36</t>
  </si>
  <si>
    <t>17/01/2024</t>
  </si>
  <si>
    <t>FORNECIMENTO DE MATERIAIS DE LIMPEZA PARA ATENDER AS NECESSIDADES DA CODEMAR</t>
  </si>
  <si>
    <t>R$ 605.950,00</t>
  </si>
  <si>
    <t>DECLAN COMERCIO, SERVIÇOS E ASSESSORIA LTDA</t>
  </si>
  <si>
    <t>R$ 225.750,00</t>
  </si>
  <si>
    <t>ALNETTO COMERCIAL E SERVIÇOS LTDA</t>
  </si>
  <si>
    <t>R$ 47.150,00</t>
  </si>
  <si>
    <t>ALPLAS COMERCIO DE EMBALAGENS E PRODUTOS DE PLÁSTICO LTDA</t>
  </si>
  <si>
    <t>1440/2023</t>
  </si>
  <si>
    <t>AQUISIÇÃO DE RESMAS DE PAPEL A4, PAPEL A3 E PACOTES DE PAPEL VERGÊ</t>
  </si>
  <si>
    <t>R$ 310.492,36</t>
  </si>
  <si>
    <t>PRIMER SOLUÇÕES LTDA</t>
  </si>
  <si>
    <t xml:space="preserve">16838/2023 </t>
  </si>
  <si>
    <t>60</t>
  </si>
  <si>
    <t>REGISTRO DE PREÇOS PARA FORNECIMENTO DE VERGALHÃO – ITENS 1.2, 2.2, 3.2, 05 e 6.2</t>
  </si>
  <si>
    <t xml:space="preserve">R$ 1.937.420,70 </t>
  </si>
  <si>
    <t>REGISTRO DE PREÇOS PARA FORNECIMENTO DE VERGALHÃO – ITENS 1.1, 2.1, 3.1 e 6.1</t>
  </si>
  <si>
    <t>R$ 648.972,51</t>
  </si>
  <si>
    <t>C.W.P. COMÉRCIO E SERVIÇOS EIREL</t>
  </si>
  <si>
    <t>REGISTRO DE PREÇOS PARA FORNECIMENTO DE VERGALHÃO – ITEM 4</t>
  </si>
  <si>
    <t xml:space="preserve"> R$ 434.162,82</t>
  </si>
  <si>
    <t>LEMOS RODRIGUES COMÉRCIO E SERVIÇOS LTDA</t>
  </si>
  <si>
    <t>925/2022</t>
  </si>
  <si>
    <t>008</t>
  </si>
  <si>
    <t>15/01/2024</t>
  </si>
  <si>
    <t>CONTRATAÇÃO DE EMPRESA ESPECIALIZADA EM SERVIÇOS DE MEDICINA DO TRABALHO CONFORME CONDIÇÕES, QUANTIDADES E EXIGÊNCIAS ESTABELECIDAS NESTE INSTRUMENTO</t>
  </si>
  <si>
    <t>R$ 223.320,00</t>
  </si>
  <si>
    <t>GEMT MEDICINA DO TRABALHO E SERVIÇOS ESPECIALIZADOS LTDA</t>
  </si>
  <si>
    <t>JOM 1550</t>
  </si>
  <si>
    <t xml:space="preserve"> 11554/2023</t>
  </si>
  <si>
    <t>23/01/2024</t>
  </si>
  <si>
    <t>CONTRATAÇÃO DE EMPRESA ESPECIALIZADA PARA LOCAÇÃO E PRESTAÇÃO DE SERVIÇOS, MEDIANTE O FORNECIMENTO DE TODA A INFRAESTRUTURA DE EQUIPAMENTOS, SENSORES ( HARDWARE) , SISTEMA (SOFTWARE), SUPORTE/ TREINAMENTO, MONTAGEM, MANUTENÇÃO E, SINALIZAÇÃO HORIZONTAL E VERTICAL PARA UMA GESTÃO ELETRÔNICA, QUE PERMITA A CODEMAR, DE FORMA INTEGRADA E SIMULTÂNEA A GESTÃO, A OPERAÇÃO, E A FISCALIZAÇÃO DO ESTACIONAMENTO REGULAMENTADO NO MUNICÍPIO DE MARICÁ, O ESTACIONAMENTO ROTATIVO , CONFORME ESPECIFICAÇÕES CONSTANTES NO TERMO DE REFERÊNCIA</t>
  </si>
  <si>
    <t>R$ 5.975.401,44</t>
  </si>
  <si>
    <t>TECGOLD SISTEMAS LTDA</t>
  </si>
  <si>
    <t>14036/2023</t>
  </si>
  <si>
    <t>CONTRATAÇÃO DE EMPRESA PARA FORNECIMENTO DE PRODUTO DE HIGIENE E LIMPEZA PARA A COMPANHIA DE SANEAMENTO DE MARICÁ, VENCEDORA DOS ITENS 3 e 12</t>
  </si>
  <si>
    <t xml:space="preserve"> R$ 4.944,00</t>
  </si>
  <si>
    <t>LASA VIRTUAL INDUSTRIA E COMERCIO LTDA</t>
  </si>
  <si>
    <t>CONTRATAÇÃO DE EMPRESA PARA FORNECIMENTO DE PRODUTO DE HIGIENE E LIMPEZA PARA A COMPANHIA DE SANEAMENTO DE MARICÁ, VENCEDORA DOS ITENS 29 E42</t>
  </si>
  <si>
    <t>R$ 3.057,12</t>
  </si>
  <si>
    <t>7R7 SOLUCOES EM CONSULTORIA E COMERCIO
LTDA</t>
  </si>
  <si>
    <t>CONTRATAÇÃO DE EMPRESA PARA FORNECIMENTO DE PRODUTO DE HIGIENE E LIMPEZA PARA A COMPANHIA DE SANEAMENTO DE MARICÁ, VENCEDORA DOS ITEM 6</t>
  </si>
  <si>
    <t xml:space="preserve"> R$ 3.236,76</t>
  </si>
  <si>
    <t>CONTRATAÇÃO DE EMPRESA PARA FORNECIMENTO DE PRODUTO DE HIGIENE E LIMPEZA PARA A COMPANHIA DE SANEAMENTO DE MARICÁ, VENCEDORA DOS ITENS 2, 4, 14 e 33</t>
  </si>
  <si>
    <t>R$ 7.067,88</t>
  </si>
  <si>
    <t>W A SERVICOS &amp; DISTRIBUIDORA LTDA</t>
  </si>
  <si>
    <t>CONTRATAÇÃO DE EMPRESA PARA FORNECIMENTO DE PRODUTO DE HIGIENE E LIMPEZA PARA A COMPANHIA DE SANEAMENTO DE MARICÁ, VENCEDORA DOS I TENS 8, 11, 22 e 28</t>
  </si>
  <si>
    <t>R$ 3.116,52</t>
  </si>
  <si>
    <t xml:space="preserve">SHERIDAN RIO COMERCIO E SERVICOS LTDA </t>
  </si>
  <si>
    <t>CONTRATAÇÃO DE EMPRESA PARA FORNECIMENTO DE PRODUTO DE HIGIENE E LIMPEZA PARA A COMPANHIA DE SANEAMENTO DE MARICÁ, VENCEDORA DOS ITEM 36</t>
  </si>
  <si>
    <t>R$ 4.268,88</t>
  </si>
  <si>
    <t>NATHALIA MARCIAL
BARCELLOS COMERCIO E SERVICOS</t>
  </si>
  <si>
    <t>CONTRATAÇÃO DE EMPRESA PARA FORNECIMENTO DE PRODUTO DE HIGIENE E LIMPEZA PARA A COMPANHIA DE SANEAMENTO DE MARICÁ, VENCEDORA DOS  ITENS 26, 27 e 35; 7</t>
  </si>
  <si>
    <t xml:space="preserve">R$ 2.581,92 </t>
  </si>
  <si>
    <t xml:space="preserve"> PLASVIVO - DISTRIBUIDORA DE ARTIGOS EM GERAL LTDA </t>
  </si>
  <si>
    <t>CONTRATAÇÃO DE EMPRESA PARA FORNECIMENTO DE PRODUTO DE HIGIENE E LIMPEZA PARA A COMPANHIA DE SANEAMENTO DE MARICÁ, VENCEDORA DOS  ITENS 1, 10, 19 e 2</t>
  </si>
  <si>
    <t>R$ 6.013,44</t>
  </si>
  <si>
    <t>SERVICES COMERCIO E SERVICOS DE CONSERVACAO LTDA</t>
  </si>
  <si>
    <t>CONTRATAÇÃO DE EMPRESA PARA FORNECIMENTO DE PRODUTO DE HIGIENE E LIMPEZA PARA A COMPANHIA DE SANEAMENTO DE MARICÁ, VENCEDORA DOS ITEM 7</t>
  </si>
  <si>
    <t xml:space="preserve"> R$ 3.420,00</t>
  </si>
  <si>
    <t>PLANEJAR DISTRIBUIDORA E IMPORTADORA LTDA</t>
  </si>
  <si>
    <t>CONTRATAÇÃO DE EMPRESA PARA FORNECIMENTO DE PRODUTO DE HIGIENE E LIMPEZA PARA A COMPANHIA DE SANEAMENTO DE MARICÁ, VENCEDORA DOS ITENS 30 E 32</t>
  </si>
  <si>
    <t xml:space="preserve">R$ 64.276,80 </t>
  </si>
  <si>
    <t>ANOVA COMERCIO DE PRODUTOS DE LIMPEZA E DESCARTAVEIS LTDA</t>
  </si>
  <si>
    <t>CONTRATAÇÃO DE EMPRESA PARA FORNECIMENTO DE PRODUTO DE HIGIENE E LIMPEZA PARA A COMPANHIA DE SANEAMENTO DE MARICÁ, VENCEDORA DOS ITENS 37 e 39</t>
  </si>
  <si>
    <t xml:space="preserve"> R$ 16.683,84</t>
  </si>
  <si>
    <t xml:space="preserve"> INOVA RIO MATERIAIS ELETRICOS E DESCARTAVEIS LTDA</t>
  </si>
  <si>
    <t>CONTRATAÇÃO DE EMPRESA PARA FORNECIMENTO DE PRODUTO DE HIGIENE E LIMPEZA PARA A COMPANHIA DE SANEAMENTO DE MARICÁ, VENCEDORA DOS  ITENS 18 e 43</t>
  </si>
  <si>
    <t>R$ 2.923,32</t>
  </si>
  <si>
    <t>GB COMPANY INDUSTRIA E COMERCIO LTDA</t>
  </si>
  <si>
    <t>CONTRATAÇÃO DE EMPRESA PARA FORNECIMENTO DE PRODUTO DE HIGIENE E LIMPEZA PARA A COMPANHIA DE SANEAMENTO DE MARICÁ, VENCEDORA DOS ITENS 5, 16, 17, 20, 23, 24,31,34 e
40</t>
  </si>
  <si>
    <t xml:space="preserve">R$ 8.261,52 </t>
  </si>
  <si>
    <t xml:space="preserve">RHG SERVICOS E COMERCIO LTDA </t>
  </si>
  <si>
    <t>CONTRATAÇÃO DE EMPRESA PARA FORNECIMENTO DE PRODUTO DE HIGIENE E LIMPEZA PARA A COMPANHIA DE SANEAMENTO DE MARICÁ, VENCEDORA DOS  ITENS 15, 21 e
37</t>
  </si>
  <si>
    <t xml:space="preserve"> R$ 4.305,96</t>
  </si>
  <si>
    <t>CONTRATAÇÃO DE EMPRESA PARA FORNECIMENTO DE PRODUTO DE HIGIENE E LIMPEZA PARA A COMPANHIA DE SANEAMENTO DE MARICÁ, VENCEDORA DOS ITENS 9, 13 e 41</t>
  </si>
  <si>
    <t>R$ 3.750,10</t>
  </si>
  <si>
    <t>COLT DISTRIBUIDORA, COMERCIO E SERVICOS
LTDA</t>
  </si>
  <si>
    <t>16539/2022</t>
  </si>
  <si>
    <t>CONTRATAÇÃO DE PESSOA JURÍDICA PARA
PRESTAÇÃO DE SERVIÇOS DE MEDICINA E SEGURANÇA DO TRABALHO</t>
  </si>
  <si>
    <t>R$ 534.036,52</t>
  </si>
  <si>
    <t>GEMT MEDICINA DO TRABALHO
E SERVIÇOS ESPECIALIZADOS LTDA</t>
  </si>
  <si>
    <t>CONTRATAÇÃO DE PESSOA JURÍDICA ESPECIALIZADA PARA PRESTAÇÃO DE SERVIÇO DE LOCAÇÃO DE CONTAINERS PARA ATENDER AS NECESSIDADES ADMINISTRATIVAS E OPERACIONAIS DA EPT, ITEM 1</t>
  </si>
  <si>
    <t>R$ 1.920,00</t>
  </si>
  <si>
    <t>CONTRATAÇÃO DE PESSOA JURÍDICA ESPECIALIZADA PARA PRESTAÇÃO DE SERVIÇO DE LOCAÇÃO DE CONTAINERS PARA ATENDER AS NECESSIDADES ADMINISTRATIVAS E OPERACIONAIS DA EPT, ITEM 2</t>
  </si>
  <si>
    <t>R$ 2.880,00</t>
  </si>
  <si>
    <t>CONTRATAÇÃO DE PESSOA JURÍDICA ESPECIALIZADA PARA PRESTAÇÃO DE SERVIÇO DE LOCAÇÃO DE CONTAINERS PARA ATENDER AS NECESSIDADES ADMINISTRATIVAS E OPERACIONAIS DA EPT, ITEM 3</t>
  </si>
  <si>
    <t xml:space="preserve"> R$ 4.350,00</t>
  </si>
  <si>
    <t>ERRATA DO HOMOLOGO - REFERENTE AO PROCESSO ADMINISTRATIVO 6232/2023</t>
  </si>
  <si>
    <t>22/01/2024</t>
  </si>
  <si>
    <t xml:space="preserve">ONDE LÊ –SE ... “CNPJ: 37.755.214/0001-18”...
 LEIA-SE: ... “CNPJ: 37.755.214/0001-88”...
</t>
  </si>
  <si>
    <t>24/01/2024</t>
  </si>
  <si>
    <t>PROCESSO LICITATÓRIO DE AQUISIÇÃO PELO SISTEMA DE REGISTRO DE PREÇO PARA ATENDER
AS NECESSIDADES DE ADEQUAÇÕES DE SEGURANÇA DO AEROPORTO DE MARICÁ - SBMI. Adjudicando o item 01, 03 e o Lote 1
(itens 04, 05, 06, 07 e 08)</t>
  </si>
  <si>
    <t>R$ 121.896,00</t>
  </si>
  <si>
    <t>ELDIAS COMERCIO DE UTILIDADES LTDA</t>
  </si>
  <si>
    <t>JOM 1551</t>
  </si>
  <si>
    <t>PROCESSO LICITATÓRIO DE AQUISIÇÃO PELO SISTEMA DE REGISTRO DE PREÇO PARA ATENDER
AS NECESSIDADES DE ADEQUAÇÕES DE SEGURANÇA DO AEROPORTO DE MARICÁ - SBMI. Adjudicando o item 02</t>
  </si>
  <si>
    <t>R$ 3.028,00</t>
  </si>
  <si>
    <t>PABLO LUIS MARTINS ME</t>
  </si>
  <si>
    <t>7698/2023</t>
  </si>
  <si>
    <t>COMAR</t>
  </si>
  <si>
    <t>25/01/2024</t>
  </si>
  <si>
    <t>CONTRATAÇÃO DE PRESTAÇÃO DE
SERVIÇOS DE MANUTENÇÃO PREVENTIVA E CORRETIVA MENSAL DE 2 (DOIS) NOBREAKS INSTALADOS NA PREFEITURA MUNICIPAL DE MARICÁ – SEDE ITAIPUAÇU</t>
  </si>
  <si>
    <t>R$ 77.599,68</t>
  </si>
  <si>
    <t>ENERGY COMÉRCIO E SERVIÇOS ELETRÔNICOS LTDA</t>
  </si>
  <si>
    <t>JOM 1554</t>
  </si>
  <si>
    <t>16899/2023</t>
  </si>
  <si>
    <t>01/02/2024</t>
  </si>
  <si>
    <t>PROCESSO DE SELEÇÃO DO EDITAL DE CHAMAMENTO PÚBLICO N° 01/2023 DA SECRETARIA DE AGRICULTURA, PECUÁRIA, PESCA E ABASTECIMENTO</t>
  </si>
  <si>
    <t>ASSOCIAÇÃO PARA GESTÃO E POLÍTICAS PÚBLICAS – AGPP</t>
  </si>
  <si>
    <t>13599/2022</t>
  </si>
  <si>
    <t>02/02/2024</t>
  </si>
  <si>
    <t>PRESTAÇÃO DE SERVIÇO ESPECIALIZADO DE PRODUÇÃO DE EVENTOS REALIZADOS PELA SECRETARIA DE TURISMO DO MUNICÍPIO DE MARICÁ, ADJUDICANDO O OBJETO DO LOTE 1, LOTE 2,
LOTE 3, LOTE 6 e LOTE 11</t>
  </si>
  <si>
    <t xml:space="preserve">R$ 3.517.589,68 </t>
  </si>
  <si>
    <t>ASSOSSIAÇÃO CARIOCA DE PRESTAÇÃO DE SERVIÇOS ARTÍSTICOS E CULTURAIS</t>
  </si>
  <si>
    <t>PRESTAÇÃO DE SERVIÇO ESPECIALIZADO DE PRODUÇÃO DE EVENTOS REALIZADOS PELA SECRETARIA DE TURISMO DO MUNICÍPIO DE MARICÁ, ADJUDICANDO O OBJETO DO LOTE 5</t>
  </si>
  <si>
    <t>R$ 1.068.750,00</t>
  </si>
  <si>
    <t>YO SOLUÇÕES E TREINAMENTOS EM SAÚDE E SEGURANÇA DO TRABALHO LTDA</t>
  </si>
  <si>
    <t>PRESTAÇÃO DE SERVIÇO ESPECIALIZADO DE PRODUÇÃO DE EVENTOS REALIZADOS PELA SECRETARIA DE TURISMO DO MUNICÍPIO DE MARICÁ, ADJUDICANDO O OBJETO DO  LOTE 4, LOTE 7, LOTE 8, LOTE 9 e LOTE 10</t>
  </si>
  <si>
    <t>R$ 4.292.210,81</t>
  </si>
  <si>
    <t xml:space="preserve">17985/2023 </t>
  </si>
  <si>
    <t>13</t>
  </si>
  <si>
    <t>PROCESSO DE REGISTRO DE PREÇOS PARA
CONTRATAÇÃO DE EMPRESA ESPECIALIZADA NA PRESTAÇÃO DE SERVIÇOS DE LOCAÇÃO DE MÁQUINAS PESADAS E EQUIPAMENTOS, A FIM DE AUXILIAR NAS ATIVIDADES INERENTES A CODEMAR</t>
  </si>
  <si>
    <t>R$ 46.903.232,52</t>
  </si>
  <si>
    <t xml:space="preserve"> DESTAQ COMÉRCIO E SERVIÇOS LTDA</t>
  </si>
  <si>
    <t>5476/2023</t>
  </si>
  <si>
    <t>AQUISIÇÃO DE ESQUADRIAS PARA UBS E ANEXO III – ITENS 1, 3
e 14</t>
  </si>
  <si>
    <t>05/02/2024</t>
  </si>
  <si>
    <t>CONSTRULAR MATERIAIS
DE CONSTRUÇÃO DE MACAÉ LTDA</t>
  </si>
  <si>
    <t>JOM 1556</t>
  </si>
  <si>
    <t>R$ 96.254,07</t>
  </si>
  <si>
    <t>AQUISIÇÃO DE ESQUADRIAS PARA UBS E ANEXO III – ITENS 5, 6, 12,
13, 18, 19, 20, 26, 28, 31, 32, 35, e 36,</t>
  </si>
  <si>
    <t>R$ 271.465,05</t>
  </si>
  <si>
    <t>C.W.P. COMÉRCIO E SERVIÇOS LTDA</t>
  </si>
  <si>
    <t>AQUISIÇÃO DE ESQUADRIAS PARA UBS E ANEXO III– ITENS 2, 4,
7, 9, 10, 11, 15, 16, 17, 21, 22, 23, 25, 29, 30, 33, 34, 37, 38, 39, 40
e 41</t>
  </si>
  <si>
    <t xml:space="preserve"> R$ 291.755,20</t>
  </si>
  <si>
    <t>AQUISIÇÃO DE ESQUADRIAS PARA UBS E ANEXO III – ITENS 8, 24 e 27</t>
  </si>
  <si>
    <t xml:space="preserve">R$ 28.952,40 </t>
  </si>
  <si>
    <t>1677/2023</t>
  </si>
  <si>
    <t xml:space="preserve"> PREGÃO ELETRÔNICO</t>
  </si>
  <si>
    <t>15/02/2024</t>
  </si>
  <si>
    <t xml:space="preserve"> CONTRATAÇÃO DE EMPRESA TÉCNICA PRESTADORA DE SERVIÇO ESPECIALIZADA EM TECNOLOGIA DA INFORMAÇÃO E COMUNICAÇÃO – TIC – E INOVAÇÃO PARA PLANEJAMENTO, DESENVOLVIMENTO,
IMPLANTAÇÃO, ADMINISTRAÇÃO, MANUTENÇÃO, SUPORTE E OPERAÇÃO CONTINUADA DO AMBIENTE TECNOLÓGICO, NAS DEPENDÊNCIAS DA CODEMAR S.A. E SUAS UNIDADES</t>
  </si>
  <si>
    <t>R$ 1.477.455,00</t>
  </si>
  <si>
    <t>SEMPER FI TECH CONSULTORIA E ASSESSORIA EM INFORMÁTICA LTDA</t>
  </si>
  <si>
    <t>JOM 1557</t>
  </si>
  <si>
    <t>08/02/2024</t>
  </si>
  <si>
    <t xml:space="preserve">ONDE SE LÊ: 
...“CONTRATAÇÃO DE EMPRESA ESPECIALIZADA PARA AQUISIÇÃO DE ELETROELETRÔNICOS E ELETRODOMÉSTICOS”. 
LEIA-SE: 
“CONTRATAÇÃO DE EMPRESA ESPECIALIZADA PARA AQUISIÇÃO DE AGENTE REDUTOR DE LÍQUIDO AUTOMOTIVO (ARLA 32), ÓLEOS E FILTROS DE ÓLEO PARA OS VEÍCULOS OFICIAIS QUE COMPÕEM A FROTA DA AUTARQUIA DE SERVIÇOS DE OBRAS DE MARICÁ - SOMAR”
</t>
  </si>
  <si>
    <t>19/02/2024</t>
  </si>
  <si>
    <t>CELEBRAÇÃO DE PARCERIA COM ORGANIZAÇÃO DA SOCIEDADE CIVIL (OSC) PARA GERENCIAMENTO, PROMOÇÃO E EXECUÇÃO DE PROJETO DE MODELO SOCIOPRODUTIVO DE ABASTECIMENTO ALIMENTAR E FOMENTO À AGRICULTURA LOCA</t>
  </si>
  <si>
    <t>R$ 6.605.515,05</t>
  </si>
  <si>
    <t>OSC ASSOCIAÇÃO PARA GESTÃO E POLITICAS PUBLICAS</t>
  </si>
  <si>
    <t>JOM 1558</t>
  </si>
  <si>
    <t>ERRATA DE HOMOLOGAÇÃO</t>
  </si>
  <si>
    <t xml:space="preserve">ONDE SE LÊ: 
PREGÃO PRESENCIAL Nº 10/2023. 
LEIA-SE: 
PREGÃO PRESENCIAL Nº 20/2023.
</t>
  </si>
  <si>
    <t>JOM 1559</t>
  </si>
  <si>
    <t>20/02/2024</t>
  </si>
  <si>
    <t xml:space="preserve">ONDE SE LÊ: 
“5 – INOVAMED HOSPITALAR LTDA – CNPJ Nº 12.889.035/0001- 02, VENCEDORA DOS ITENS Nº 6, 22, 41, 54, 61, 85, 130, 162, 218, 224, 268 E 269, NO VALOR TOTAL DE R$155.833,64 (CENTO E CINQUENTA E CINCO MIL, OITOCENTOS E TRINTA E TRÊS REAIS E SESSENTA E QUATRO CENTAVOS); 10 – MARMED DISTRIBUIDORA DE MEDICAMENTOS E MATERIAL HOSPITALAR LTDA – CNPJ Nº 20.159.008/0001-02, VENCEDORA DOS ITENS Nº 279 E 289, NO VALOR TOTAL DE R$6.270,73 (SEIS MIL, DUZENTOS E SETENTA REAIS E SETENTA E TRÊS CENTAVOS); 12 - MEDICOM LTDA - CNPJ Nº22.635.177/0001-05, VENCEDORA DOS ITENS Nº 2, 65 E 66 NO VALOR TOTAL DE R$19.880,64(DEZENOVE MIL, OITOCENTOS E OITENTA REAIS E SESSENTA E QUATRO CENTAVOS); 13 – TOP NORTE COMÉRCIO DE MATERIAL MÉDICO HOSPITALAR LTDA – CNPJ Nº 22.862.531/0001-26, VENCEDORA DOS ITENS Nº 3, 7, 8, 9, 138, 236. 239, 241, 274, 291 E 292, NO VALOR TOTAL DE R$137.361,34 (CENTO E TRINTA E SETE MIL, TREZENTOS E SESSENTA E UM REAIS E TRINTA E QUATRO CENTAVOS);” 
LEIA-SE: 
“5 – INOVAMED HOSPITALAR LTDA – CNPJ Nº 12.889.035/0001-02, VENCEDORA DOS ITENS Nº 6, 22, 41, 54, 61, 85, 130, 162, 224, 268 E 269, NO VALOR TOTAL DE R$154.765,16 (CENTO E CINQUENTA E QUATRO MIL, SETECENTOS E SESSENTA E CINCO REAIS E DEZESSEIS CENTAVOS); 10 – MARMED DISTRIBUIDORA DE MEDICAMENTOS E MATERIAL HOSPITALAR LTDA – CNPJ Nº 20.159.008/0001-02, VENCEDORA DO ITEM Nº 279, NO VALOR TOTAL DE R$4.110,73 (QUATRO MIL, CENTO E DEZ REAIS E SETENTA E TRÊS CENTAVOS); 12 - MEDICOM LTDA - CNPJ Nº22.635.177/0001-05, VENCEDORA DO ITEM Nº 2 NO VALOR TOTAL DE R$15.491,52(QUINZE MIL, QUATROCENTOS E NOVENTA E UM REAIS E CINQUENTA E DOIS CENTAVOS); 13 – TOP NORTE COMÉRCIO DE MATERIAL MÉDICO HOSPITALAR LTDA – CNPJ Nº 22.862.531/0001-26, VENCEDORA DOS ITENS Nº 3, 8, 9, 138, 236. 239, 241, 274 E 292, NO VALOR TOTAL DE R$135.929,98 (CENTO E TRINTA E CINCO MIL, NOVECENTOS E VINTE E NOVE REAIS E NOVENTA E OITO CENTAVOS);”
</t>
  </si>
  <si>
    <t>JOM 1560</t>
  </si>
  <si>
    <t>CONTRATAÇÃO, POR MEIO DO SISTEMA DE REGISTRO DE PREÇOS (SRP), DE PESSOA JURÍDICA ESPECIALIZADA NO FORNECIMENTO DE MEDICAMENTOS PARA ATENDER AS UNIDADES DA CENTRAL DE ABASTECIMENTO FARMACÊUTICO (CAF), A FARMÁCIA BÁSICA E AS ESPECIALIZADAS -  VENCEDORA DO ITEM Nº 7</t>
  </si>
  <si>
    <t>R$53.640,00</t>
  </si>
  <si>
    <t>CONTRATAÇÃO, POR MEIO DO SISTEMA DE REGISTRO DE PREÇOS (SRP), DE PESSOA JURÍDICA ESPECIALIZADA NO FORNECIMENTO DE MEDICAMENTOS PARA ATENDER AS UNIDADES DA CENTRAL DE ABASTECIMENTO FARMACÊUTICO (CAF), A FARMÁCIA BÁSICA E AS ESPECIALIZADAS -  VENCEDORA DO ITEM Nº 65</t>
  </si>
  <si>
    <t>R$3.291,84</t>
  </si>
  <si>
    <t>TOP NORTE COMÉRCIO DE MATERIAL MÉDICO HOSPITALAR
LTDA</t>
  </si>
  <si>
    <t>CONTRATAÇÃO, POR MEIO DO SISTEMA DE REGISTRO DE PREÇOS (SRP), DE PESSOA JURÍDICA ESPECIALIZADA NO FORNECIMENTO DE MEDICAMENTOS PARA ATENDER AS UNIDADES DA CENTRAL DE ABASTECIMENTO FARMACÊUTICO (CAF), A FARMÁCIA BÁSICA E AS ESPECIALIZADAS -  VENCEDORA DO ITEM Nº 66 E 291</t>
  </si>
  <si>
    <t xml:space="preserve"> R$11.040,48</t>
  </si>
  <si>
    <t>ESTEVIA DISTRIBUIDORA DE MEDICAMENTOS EIRELI - CNPJ</t>
  </si>
  <si>
    <t>CONTRATAÇÃO, POR MEIO DO SISTEMA DE REGISTRO DE PREÇOS (SRP), DE PESSOA JURÍDICA ESPECIALIZADA NO FORNECIMENTO DE MEDICAMENTOS PARA ATENDER AS UNIDADES DA CENTRAL DE ABASTECIMENTO FARMACÊUTICO (CAF), A FARMÁCIA BÁSICA E AS ESPECIALIZADAS -  VENCEDORA DO ITEM Nº 218</t>
  </si>
  <si>
    <t xml:space="preserve"> R$1.221,12</t>
  </si>
  <si>
    <t>NOVA LINEA COMÉRCIO DE PRODUTOS
FARMACÊUTICOS LTDA – CNPJ</t>
  </si>
  <si>
    <t>5482/2023</t>
  </si>
  <si>
    <t>27/02/2024</t>
  </si>
  <si>
    <t xml:space="preserve"> CONTRATAÇÃO DE EMPRESA
ESPECIALIZADA PARA FORNECIMENTO E INSTALAÇÃO DE 3 (TRÊS) CARENAGENS ACÚSTICAS METÁLICAS PARA ACONDICIONAR
GRUPOS DE GERADORES</t>
  </si>
  <si>
    <t>R$ 119.300,00</t>
  </si>
  <si>
    <t>ELETRICANAVAL SERVICOS TECNICOS NAVAL E INDUSTRIAL LTDA</t>
  </si>
  <si>
    <t>JOM 1562</t>
  </si>
  <si>
    <t>26/02/2024</t>
  </si>
  <si>
    <t>QG. RJ COMÉRCIO E SERVIÇOS LTDA</t>
  </si>
  <si>
    <t>TECNOCOM EMPREENDIMENTOS E COMÉRCIO
LTDA</t>
  </si>
  <si>
    <t>6017/2023</t>
  </si>
  <si>
    <t>37</t>
  </si>
  <si>
    <t>29/02/2024</t>
  </si>
  <si>
    <t>PRESTAÇÃO DE SERVIÇO ESPECIALIZADA EM LOCAÇÃO DE CENOGRAFIA PARA ATENDER OS EVENTOS REALIZADOS NA CIDADE DE MARICÁ</t>
  </si>
  <si>
    <t xml:space="preserve"> R$ 10.220.000,00</t>
  </si>
  <si>
    <t xml:space="preserve"> WORD EFEITTOS LTDA</t>
  </si>
  <si>
    <t>JOM 1563</t>
  </si>
  <si>
    <t xml:space="preserve">ERRATA DE HOMOLOGAÇÃO </t>
  </si>
  <si>
    <t>06/02/2024</t>
  </si>
  <si>
    <t xml:space="preserve">ONDE SE LÊ: 
ADJUDICANDO O OBJETO DO LOTE 1, LOTE 2, LOTE 3, LOTE 6 E LOTE 11 EM FAVOR DA EMPRESA ASSOSSIAÇÃO CARIOCA DE PRESTAÇÃO DE SERVIÇOS ARTÍSTICOS E CULTURAIS, INSCRITA NO CNPJ. Nº 08.827.841/0001-89, NO VALOR TOTAL DE R$ 3.517.589,68 (TRÊS MILHÕES QUINHENTOS E DEZESSETE MIL QUINHENTOS E OITENTA NOVE REAIS E SESSENTA E OITO CENTAVOS). LOTE 5 EM FAVOR DA EMPRESA YO SOLUÇÕES E TREINAMENTOS EM SAÚDE E SEGURANÇA DO TRABALHO LTDA, INSCRITA NO CNPJ 15.780.320/0001- 89, NO VALOR TOTAL DE R$ 1.068.750,00 (UM MILHÃO SESSENTA E OITO MIL E SETECENTOS E CINQUENTA REAIS). LOTE 4, LOTE 7, LOTE 8, LOTE 9 E LOTE 10 EM FAVOR DA EMPRESA BRAZÃOTUR LTDA INSCRITA NO CNPJ 05.486.166/0001-83, NO VALOR R$ 4.292.210,81 (QUATRO MILHÕES DUZENTOS E NOVENTA E DOIS MIL E DUZENTOS E DEZ REAIS E OITENTA E UM CENTAVOS). 
LEIA-SE: 
ADJUDICANDO O OBJETO DO LOTE 1, LOTE 2, LOTE 3, LOTE 6 E LOTE 11 EM FAVOR DA EMPRESA ASSOSSIAÇÃO CARIOCA DE PRESTADORES DE SERVIÇOS ARTÍSTICOS E CULTURAIS, INSCRITA NO CNPJ. Nº 08.827.841/0001-89, NO VALOR TOTAL DE R$ 3.517.589,68 (TRÊS MILHÕES QUINHENTOS E DEZESSETE MIL QUINHENTOS E OITENTA NOVE REAIS E SESSENTA E OITO CENTAVOS). LOTE 5 EM FAVOR DA EMPRESA YO SOLUÇÕES E TREINAMENTOS EM SAÚDE E SEGURANÇA DO TRABALHO LTDA, INSCRITA NO CNPJ 15.780.320/0001-89, NO VALOR TOTAL DE R$ 1.068.740,64 (UM MILHÃO SESSENTA E OITO MIL E SETECENTOS E QUARENTA REAIS E SESSENTA E QUATRO CENTAVOS). LOTE 4, LOTE 7, LOTE 8, LOTE 9 E LOTE 10 EM FAVOR DA EMPRESA BRAZÃOTUR LTDA INSCRITA NO CNPJ 05.486.166/0001-83, NO VALOR R$ 4.292.201,81 (QUATRO MILHÕES DUZENTOS E NOVENTA E DOIS MIL E DUZENTOS E UM REAIS E OITENTA E UM CENTAVOS). A DESPESA TOTAL IMPORTA EM R$ 8.878.532,13 (OITO MILHÕES, OITOCENTOS E SETENTA E OITO MIL, QUINHENTOS E TRINTA E DOIS REAIS E TREZE CENTAVOS).
</t>
  </si>
  <si>
    <t xml:space="preserve">JOM ESP 326 </t>
  </si>
  <si>
    <t>06/03/2024</t>
  </si>
  <si>
    <t xml:space="preserve">ONDE SE LÊ: 
13 – TOP NORTE COMÉRCIO DE MATERIAL MÉDICO HOSPITALAR LTDA – CNPJ Nº 22.862.531/0001-26, VENCEDORA DOS ITENS Nº 3, 8, 9, 138, 236. 239, 241, 274 E 292, NO VALOR TOTAL DE R$135.929,98 (CENTO E TRINTA E CINCO MIL, NOVECENTOS E VINTE E NOVE REAIS E NOVENTA E OITO CENTAVOS);” 
LEIA-SE: 
13 – TOP NORTE COMÉRCIO DE MATERIAL MÉDICO HOSPITALAR LTDA – CNPJ Nº 22.862.531/0001-26, VENCEDORA DOS ITENS Nº 3, 8, 9, 138, 236. 239, 241, 274 E 292, NO VALOR TOTAL DE R$132.638,14 (CENTO E TRINTA E DOIS MIL, SEISCENTOS E TRINTA E OITO REAIS E QUATORZE CENTAVOS);” MARICÁ/RJ, 06 DE MARÇO DE 2024.
</t>
  </si>
  <si>
    <t>JOM 1565</t>
  </si>
  <si>
    <t>07/03/2024</t>
  </si>
  <si>
    <t>CONTRATAÇÃO DE EMPRESA ESPECIALIZADA NA PRESTAÇÃO DE SERVIÇOS DE AGENCIAMENTO DE VIAGENS, COMPREENDENDO A EMISSÃO DE PASSAGEM AÉREA NACIONAL E INTERNACIONAL, COTAÇÃO, RESERVA, MARCAÇÃO, REMARCAÇÃO, CANCELAMENTO, ALTERAÇÃO, REEMBOLSO E EMISSÃO DE SEGURO VIAGEM INTERNACIONAL.</t>
  </si>
  <si>
    <t>R$ 0,02</t>
  </si>
  <si>
    <t>AEROTUR SERVIÇOS DE VIAGENS LTDA</t>
  </si>
  <si>
    <t xml:space="preserve">JOM 1565 </t>
  </si>
  <si>
    <t>6424/2023</t>
  </si>
  <si>
    <t>PRESTAÇÃO DE SERVIÇOS DE LOCAÇÃO DE VEÍCULOS – SEM MOTORISTA E COMBUSTÍVEL QUE LOGROU ÊXITO NOS ITENS 1, 2, 8, 10, 12 E 18</t>
  </si>
  <si>
    <t>R$ 730.800,00</t>
  </si>
  <si>
    <t>R8 SOLUÇÕES LTDA</t>
  </si>
  <si>
    <t>PRESTAÇÃO DE SERVIÇOS DE LOCAÇÃO DE VEÍCULOS – SEM MOTORISTA E COMBUSTÍVEL QUE LOGROU ÊXITO NOS ITENS 4 E 6</t>
  </si>
  <si>
    <t xml:space="preserve"> R$ 775.200,00</t>
  </si>
  <si>
    <t>RODRIGUES E CUNHA TRANSPORTES LTDA</t>
  </si>
  <si>
    <t>PRESTAÇÃO DE SERVIÇOS DE LOCAÇÃO DE VEÍCULOS – SEM MOTORISTA E COMBUSTÍVEL QUE LOGROU ÊXITO NO ITEM 5</t>
  </si>
  <si>
    <t xml:space="preserve"> R$ 333. 600,00</t>
  </si>
  <si>
    <t>RENNAN SERVIÇOS E TRANSPORTES LTDA</t>
  </si>
  <si>
    <t>PRESTAÇÃO DE SERVIÇOS DE LOCAÇÃO DE VEÍCULOS – SEM MOTORISTA E COMBUSTÍVEL QUE LOGROU ÊXITO NOS ITENS 7 E 9</t>
  </si>
  <si>
    <t>R$ 696.780,00</t>
  </si>
  <si>
    <t>LS PRODUTOS E SERVIÇOS LTDA</t>
  </si>
  <si>
    <t>PRESTAÇÃO DE SERVIÇOS DE LOCAÇÃO DE VEÍCULOS – SEM MOTORISTA E COMBUSTÍVEL QUE LOGROU ÊXITO NOS ITENS  11, 13, 14, 15, 16 E 17</t>
  </si>
  <si>
    <t>R$ 2.730.210,00</t>
  </si>
  <si>
    <t xml:space="preserve"> PPL 2 LTDA</t>
  </si>
  <si>
    <t>6765/2023</t>
  </si>
  <si>
    <t>58</t>
  </si>
  <si>
    <t>AQUISIÇÃO DE EQUIPAMENTOS DE ALINHAMENTO E BALANCEAMENTO PARA MANUTENÇÃO DOS VEÍCULOS AUTOMOTORES DA FROTA LEVE E PESADA DA AUTARQUIA DE SERVIÇOS DE OBRAS DE MARICÁ - SOMAR</t>
  </si>
  <si>
    <t>R$ 59.824,33</t>
  </si>
  <si>
    <t>FERMAQUINAS COMERCIO
DE FERRAMENTAS E MAQUINAS LTDA</t>
  </si>
  <si>
    <t>JOM 1566</t>
  </si>
  <si>
    <t>148/2023</t>
  </si>
  <si>
    <t>010</t>
  </si>
  <si>
    <t>11/03/2024</t>
  </si>
  <si>
    <t>CONTRATAÇÃO DE EMPRESA ESPECIALIZADA NA PRESTAÇÃO DE SERVIÇOS DE COMUNICAÇÃO EM NUVEM, COM RAMAIS FÍSICOS, VIRTUAIS (SOFTPHONES), SERVIÇO DE COMUNICAÇÃO UNIFICADA (UC), CALL CENTER, SERVIÇO TELEFÔNICO FIXO COMUTADO (STFC) COM LIGAÇÕES ILIMITADAS NAS MODALIDADES LOCAL E LONGA DISTÂNCIA NACIONAL, PARA TERMINAIS FIXOS E MÓVEIS, SERVIÇO DE 0800 PARA RECEBIMENTOS DE LIGAÇÕES GRATUITAS (LOCAL E DDD) E TRI DÍGITO, EQUIPAMENTOS COM SOBREVIVÊNCIA, PRESTAÇÃO DE TODOS OS SERVIÇOS DE INFORMAÇÃO TELEFÔNICA, ESTABELECENDO O COMODATO DE LINHAS MÓVEIS</t>
  </si>
  <si>
    <t xml:space="preserve"> R$ 130.800,00</t>
  </si>
  <si>
    <t>ERICTEL ASSESSORIA TELECOMUNICAÇÕES
LTDA EPP</t>
  </si>
  <si>
    <t>JOM 1567</t>
  </si>
  <si>
    <t>16358/2023</t>
  </si>
  <si>
    <t xml:space="preserve"> CONTRATAÇÃO, SOB DEMANDA, DE EMPRESA ESPECIALIZADA PARA AQUISIÇÃO DE KIT’S DE CASTELO D’ÁGUA E CISTERNA COM INSTALAÇÃO, SOB RESPONSABILIDADE DA
COMPANHIA DE SANEAMENTO DE MARICÁ – SANEMAR</t>
  </si>
  <si>
    <t xml:space="preserve"> R$ 41.072.120,80</t>
  </si>
  <si>
    <t xml:space="preserve"> W COSTA CONSTRUTORA LTDA</t>
  </si>
  <si>
    <t>14508/2023</t>
  </si>
  <si>
    <t>22/02/2024</t>
  </si>
  <si>
    <t>CONTRATAÇÃO DE EMPRESA PARA AQUISIÇÃO DE MATERIAL CIVIL PARA A COMPANHIA DE SANEMANENTO DE MARICÁ, VENCEDORA DO LOTE 6</t>
  </si>
  <si>
    <t xml:space="preserve"> R$ 49.153,70</t>
  </si>
  <si>
    <t xml:space="preserve"> CASTRO ARANTES QUIMICA INDUSTRIAL LTDA</t>
  </si>
  <si>
    <t>CONTRATAÇÃO DE EMPRESA PARA AQUISIÇÃO DE MATERIAL CIVIL PARA A COMPANHIA DE SANEMANENTO DE MARICÁ, VENCEDORA DO LOTE 1,8 E 9</t>
  </si>
  <si>
    <t xml:space="preserve">R$ 737.606,51 </t>
  </si>
  <si>
    <t>GLOBAL BRASIL COMERCIAL LTDA</t>
  </si>
  <si>
    <t>CONTRATAÇÃO DE EMPRESA PARA AQUISIÇÃO DE MATERIAL CIVIL PARA A COMPANHIA DE SANEMANENTO DE MARICÁ, VENCEDORA DO LOTE 2 E 4</t>
  </si>
  <si>
    <t xml:space="preserve"> R$ 447.310,87</t>
  </si>
  <si>
    <t xml:space="preserve"> SUPER LAGOS CONSTRUÇÃO E SERVIÇOS</t>
  </si>
  <si>
    <t>CONTRATAÇÃO DE EMPRESA PARA AQUISIÇÃO DE MATERIAL CIVIL PARA A COMPANHIA DE SANEMANENTO DE MARICÁ, VENCEDORA DO LOTE 25 E 7</t>
  </si>
  <si>
    <t>R$ 20.625,93</t>
  </si>
  <si>
    <t xml:space="preserve"> HENRYTECH COMERCIO E SERVIÇOS
LTDA</t>
  </si>
  <si>
    <t>CONTRATAÇÃO DE EMPRESA PARA AQUISIÇÃO DE MATERIAL CIVIL PARA A COMPANHIA DE SANEMANENTO DE MARICÁ, VENCEDORA DO LOTE 3</t>
  </si>
  <si>
    <t xml:space="preserve"> R$ 5.071.207,34</t>
  </si>
  <si>
    <t>CORREA RUI COMERCIO, DISTRIBUIDORA E SERVIÇOS PARA CONSTRUÇÃO LTDA</t>
  </si>
  <si>
    <t>6807/2023</t>
  </si>
  <si>
    <t>12/03/2024</t>
  </si>
  <si>
    <t xml:space="preserve"> FORNECIMENTO, TRANSPORTE E DISTRIBUIÇÃO DE ÁGUA POTÁVEL POR CAMINHÃO PIPA QUE LOGROU ÊXITO NOS ITENS 1 E 2</t>
  </si>
  <si>
    <t>R$ 1.379.292,60</t>
  </si>
  <si>
    <t>PRAVADELLI COMÉRCIO DE MÓVEIS E MADEIRAS LTDA ME</t>
  </si>
  <si>
    <t>REGISTRO DE PREÇOS RELATIVO AQUISIÇÃO DE MATERIAIS DE CONSUMO, A FIM DE SUPRIR AS NECESSIDADES DESTA CASA DE LEIS E GARANTIR O APRIMORAMENTO DA DISTRIBUIÇÃO DOS BENS DE CONSUMO EXISTENTES EM ESTOQUE</t>
  </si>
  <si>
    <t>154/2023</t>
  </si>
  <si>
    <t>CMM COMÉRCIO E SERVIÇOS LTDA ME</t>
  </si>
  <si>
    <t>JOM 1568</t>
  </si>
  <si>
    <t>22232/2023</t>
  </si>
  <si>
    <t>CONTRATAÇÃO DE EMPRESA PARA PRESTAÇÃO DE SERVIÇOS TÉCNICOS DE CONSULTORIA EM COORDENAÇÃO, ASSESSORAMENTO, ELABORAÇÃO E DESENVOLVIMENTO DE ESTUDOS, PLANOS, PROGRAMAS, MODELAGENS, ANTEPROJETOS, PROJETOS BÁSICOS E PROJETOS EXECUTIVOS VOLTADOS AO DESENVOLVIMENTO ESTRATÉGICO
DO MUNICÍPIO DE MARICÁ</t>
  </si>
  <si>
    <t>QUANTA CONSULTORIA LTDA</t>
  </si>
  <si>
    <t>JOM 1570</t>
  </si>
  <si>
    <t>DENTECK AR CONDICIONADO LTDA</t>
  </si>
  <si>
    <t>0040/2023</t>
  </si>
  <si>
    <t>CONTRATAÇÃO DE EMPRESA PARA AQUISIÇÃO E INSTALAÇÃO DE APARELHOS CONDICIONADORES DE AR</t>
  </si>
  <si>
    <t>JOM 1571</t>
  </si>
  <si>
    <t>0002581/2023</t>
  </si>
  <si>
    <t>CONTRATAÇÃO DE EMPRESA PARA IMPLANTAÇÃO DO SISTEMA DE BICICLETAS PÚBLICAS, QUE CONSISTIRÁ NOS SERVIÇOS DE INSTALAÇÃO, OPERAÇÃO E MANUTENÇÃO DE UMA
REDE DE ESTAÇÕES DE BICICLETAS PÚBLICAS, EM ÁREA DE INTERESSE À MOBILIDADE URBANA
NO MUNICÍPIO DE MARICÁ, AS QUAIS SERÃO DISPONIBILIZADAS PARA O USO PÚBLICO GRATUITO - Lote 01 - 1º e 2º Distritos Sistema Adulto (quantidade de 50 estações e 500 bicicletas)</t>
  </si>
  <si>
    <t>CONTRATAÇÃO DE EMPRESA PARA IMPLANTAÇÃO DO SISTEMA DE BICICLETAS PÚBLICAS, QUE CONSISTIRÁ NOS SERVIÇOS DE INSTALAÇÃO, OPERAÇÃO E MANUTENÇÃO DE UMA
REDE DE ESTAÇÕES DE BICICLETAS PÚBLICAS, EM ÁREA DE INTERESSE À MOBILIDADE URBANA
NO MUNICÍPIO DE MARICÁ, AS QUAIS SERÃO DISPONIBILIZADAS PARA O USO PÚBLICO GRATUITO - Lote 02 - 1º e 2º Distritos Sistema Infantil (quantidade de 6 estações e 60 bicicletas</t>
  </si>
  <si>
    <t>CONTRATAÇÃO DE EMPRESA PARA IMPLANTAÇÃO DO SISTEMA DE BICICLETAS PÚBLICAS, QUE CONSISTIRÁ NOS SERVIÇOS DE INSTALAÇÃO, OPERAÇÃO E MANUTENÇÃO DE UMA
REDE DE ESTAÇÕES DE BICICLETAS PÚBLICAS, EM ÁREA DE INTERESSE À MOBILIDADE URBANA
NO MUNICÍPIO DE MARICÁ, AS QUAIS SERÃO DISPONIBILIZADAS PARA O USO PÚBLICO GRATUITO - Lote 03 - 3º e 4º Distritos Sistema Adulto (quantidade de 20 estações e 200 bicicletas)</t>
  </si>
  <si>
    <t>CONTRATAÇÃO DE EMPRESA PARA IMPLANTAÇÃO DO SISTEMA DE BICICLETAS PÚBLICAS, QUE CONSISTIRÁ NOS SERVIÇOS DE INSTALAÇÃO, OPERAÇÃO E MANUTENÇÃO DE UMA
REDE DE ESTAÇÕES DE BICICLETAS PÚBLICAS, EM ÁREA DE INTERESSE À MOBILIDADE URBANA
NO MUNICÍPIO DE MARICÁ, AS QUAIS SERÃO DISPONIBILIZADAS PARA O USO PÚBLICO GRATUITO - Lote 04 - 3º e 4º Distritos Sistema Infantil (quantidade de 4 estações e 40 bicicletas)</t>
  </si>
  <si>
    <t>SERTTEL SOLUÇÕES EM MOBILIDADE E SEGURANÇA URBANA LTDA</t>
  </si>
  <si>
    <t>0009343/2022</t>
  </si>
  <si>
    <t>VIAÇÃO
NOSSA SENHORA DO AMPARO LTDA</t>
  </si>
  <si>
    <t>ESX TRANSPORTE E TURISMO LTDA</t>
  </si>
  <si>
    <t>REGISTRO DE PREÇOS PARA FUTURA E EVENTUAL CONTRATAÇÃO DE EMPRESA DE LOCAÇÃO DE VEÍCULOS DO TIPO ÔNIBUS URBANO, COM PAGAMENTO POR QUILÔMETRO PERCORRIDO EM LINHA, PARA ATENDIMENTO DA DEMANDA POR TRANSPORTE PÚBLICO DE PASSAGEIROS EM TODOS OS DISTRITOS DO MUNICÍPIO DE MARICÁ/RJ. -  REGISTRANDO OS VALORES UNITÁRIOS, DO QUILÔMETRO RODADO, VENCEDORES DE CADA ITEM, COMO SEGUE: ITEM 1</t>
  </si>
  <si>
    <t>REGISTRO DE PREÇOS PARA FUTURA E EVENTUAL CONTRATAÇÃO DE EMPRESA DE LOCAÇÃO DE VEÍCULOS DO TIPO ÔNIBUS URBANO, COM PAGAMENTO POR QUILÔMETRO PERCORRIDO EM LINHA, PARA ATENDIMENTO DA DEMANDA POR TRANSPORTE PÚBLICO DE PASSAGEIROS EM TODOS OS DISTRITOS DO MUNICÍPIO DE MARICÁ/RJ. -  REGISTRANDO OS VALORES UNITÁRIOS, DO QUILÔMETRO RODADO, VENCEDORES DE CADA ITEM, COMO SEGUE: ITEM 2</t>
  </si>
  <si>
    <t>REGISTRO DE PREÇOS PARA FUTURA E EVENTUAL CONTRATAÇÃO DE EMPRESA DE LOCAÇÃO DE VEÍCULOS DO TIPO ÔNIBUS URBANO, COM PAGAMENTO POR QUILÔMETRO PERCORRIDO EM LINHA, PARA ATENDIMENTO DA DEMANDA POR TRANSPORTE PÚBLICO DE PASSAGEIROS EM TODOS OS DISTRITOS DO MUNICÍPIO DE MARICÁ/RJ. -  REGISTRANDO OS VALORES UNITÁRIOS, DO QUILÔMETRO RODADO, VENCEDORES DE CADA ITEM, COMO SEGUE: ITEM 3</t>
  </si>
  <si>
    <t>JOM 1572</t>
  </si>
  <si>
    <t>5412/2023</t>
  </si>
  <si>
    <t xml:space="preserve"> PROCEC ENGENHARIA S.A</t>
  </si>
  <si>
    <t>CONTRATAÇÃO DE EMPRESA ESPECIALIZADA PARA CONSTRUÇÃO DE PASSARELA SOBRE A RJ-106 NO KM 13, SITUADO NO BAIRRO INOÃ NO MUNICÍPIO DE MARICÁ – RJ</t>
  </si>
  <si>
    <t xml:space="preserve"> 9421/2023</t>
  </si>
  <si>
    <t>ATIVA LICITAÇÕES EMPREENDIMENTOS COMERCIAIS LTDA</t>
  </si>
  <si>
    <t xml:space="preserve"> BEL MICRO TECNOLOGIA S/A</t>
  </si>
  <si>
    <t>JEB COMÉRCIO DE ELETRÔNICOS LTDA</t>
  </si>
  <si>
    <t xml:space="preserve">AQUISIÇÃO DE CONDICIONADORES DE AR COM
SUPORTE DE CONDENSADOR E CORTINA DE AR - COM ÊXITO NOS ITENS 2,6, 8 E 10 </t>
  </si>
  <si>
    <t>AQUISIÇÃO DE CONDICIONADORES DE AR COM
SUPORTE DE CONDENSADOR E CORTINA DE AR - COM ÊXITO NOS ITENS 1, 3, 5 E 7</t>
  </si>
  <si>
    <t>JOM 1573</t>
  </si>
  <si>
    <t>JVS COMÉRCIO LTDA</t>
  </si>
  <si>
    <t xml:space="preserve"> KM COMÉRCIO E SERVIÇOS E CONSTRUÇÕES LTDA</t>
  </si>
  <si>
    <t>AQUISIÇÃO DE CONDICIONADORES DE AR COM
SUPORTE DE CONDENSADOR E CORTINA DE AR - COM ÊXITO NOS ITENS 12, 13, 14, 15 e 16</t>
  </si>
  <si>
    <t>AQUISIÇÃO DE CONDICIONADORES DE AR COM
SUPORTE DE CONDENSADOR E CORTINA DE AR - COM ÊXITO NOS ITEM 4</t>
  </si>
  <si>
    <t>AQUISIÇÃO DE CONDICIONADORES DE AR COM
SUPORTE DE CONDENSADOR E CORTINA DE AR - COM ÊXITO NOS ITEM 9</t>
  </si>
  <si>
    <t>6764/2023</t>
  </si>
  <si>
    <t>HOSPINOVA DISTRIBUIDORA
DE PRODUTOS HOSPITALARES LTDA</t>
  </si>
  <si>
    <t xml:space="preserve"> 7584/2023</t>
  </si>
  <si>
    <t>AQUISIÇÃO DE CONTRACEPTIVO DIU MIRENA - LEVONORGESTREL, 52MG, SISTEMA INTRAUTERINO COM INSERTOR</t>
  </si>
  <si>
    <t>AQUISIÇÃO DE IMPLANTES SUBDÉRMICO DE
ETONOGESTREL, CONCENTRAÇÃO 68 ( SESSENTA E OITO) MG,
FORMA FARMACÊUTICA</t>
  </si>
  <si>
    <t>CONSTRUÇÃO DE 2 (DUAS) QUADRAS POLIESPORTIVAS COBERTAS E UM PÁTIO COBERTO NO CAMPUS DE EDUCAÇÃO PÚBLICA TRANSFORMADORA - CEPT</t>
  </si>
  <si>
    <t>17501/2022</t>
  </si>
  <si>
    <t>JOM 1575</t>
  </si>
  <si>
    <t>CELEBRAÇÃO DE PARCERIA COM ORGANIZAÇÃO DA SOCIEDADE CIVIL (OSC) PARA A GESTÃO DO SERVIÇO DE ABORDAGEM SOCIAL E ACOLHIMENTO INSTITUCIONAL NA MODALIDADE ABRIGO INSTITUCIONAL PARA ADULTOS E FAMÍLIAS, COM FUNCIONAMENTO ININTERRUPTO, DE ACORDO COM AS DIRETRIZES PREVISTAS NA RESOLUÇÃO CNAS N° 109/2009</t>
  </si>
  <si>
    <t>OSC ORGANIZAÇÃO DA SOCIEDADE CIVIL INSTITUTO JURÍDICO PARA EFETIVAÇÃO DA CIDADANIA E SAÚDE – AVANTE SOCIA</t>
  </si>
  <si>
    <t>2716/2023</t>
  </si>
  <si>
    <t xml:space="preserve">CELEBRAÇÃO DE PARCERIA COM ORGANIZAÇÃO DA SOCIEDADE CIVIL (OSC) PARA A GESTÃO DO SERVIÇO DE ABORDAGEM SOCIAL E ACOLHIMENTO INSTITUCIONAL NA MODALIDADE ABRIGO INSTITUCIONAL PARA ADULTOS E FAMÍLIAS, COM FUNCIONAMENTO ININTERRUPTO (24 HORAS) EM 4 (QUATRO) UNIDADES NO MUNICÍPIO DE MARICÁ, 01 (UMA) UNIDADE DO SERVIÇO ESPECIALIZADO DE ABORDAGEM SOCIAL (SEAS) E 1 (UMA) UNIDADE DO CENTRO DE REFERÊNCIA ESPECIALIZADO PARA PESSOAS EM SITUAÇÃO DE RUA (CENTRO POP) </t>
  </si>
  <si>
    <t>OSC ESPAÇO CIDADANIA E OPORTUNIDADE SOCIAIS – ECOS</t>
  </si>
  <si>
    <t>JOM 1576</t>
  </si>
  <si>
    <t xml:space="preserve"> 14188/2023</t>
  </si>
  <si>
    <t>OSC INSTITUTO REDE DE APOIO SOCIAL</t>
  </si>
  <si>
    <t>CELEBRAÇÃO DE PARCERIA COM ORGANIZAÇÃO DA SOCIEDADE CIVIL (OSC) PARA FORMALIZAÇÃO DE TERMO DE COLABORAÇÃO COM O MUNICÍPIO DE MARICÁ, NA IMPLEMENTAÇÃO, GESTÃO E VISANDO DESENVOLVER A CASA DO TRABALHADOR, ESPAÇO DESTINADO AO DESENVOLVIMENTO DE PESSOAS, ESPECIALMENTE JOVENS, COM FOCO ESPECIAL NA ENTRADA E PROMOÇÃO NO MERCADO DE TRABALHO POR MEIO DE ATIVIDADES QUALIFICADORAS, ACOMPANHAMENTO E BUSCA ATIVA DE OPORTUNIDADES, SENDO COMPLEMENTADO COM ATIVIDADES ITINERANTES PARA O CONHECIMENTO DO PROJETO</t>
  </si>
  <si>
    <t>4642/2023</t>
  </si>
  <si>
    <t>PROCEDIMENTO LICITÁRIO ABERTO PRESENCIAL</t>
  </si>
  <si>
    <t>LOTE 1 - CONTRATAÇÃO DE EMPRESA ESPECIALIZADA EM
MANUTENÇÃO PREVENTIVA, CORRETIVA E ADEQUAÇÕES NA INFRAESTRUTURA PREDIAL DAS ÁREAS PERTENCENTES À CODEMAR, COM O FORNECIMENTO DE MATERIAIS, EQUIPAMENTOS
E MÃO DE OBRA ESPECIALIZADA</t>
  </si>
  <si>
    <t>DESTAQ COMÉCIO E SERVIÇOS LTDA</t>
  </si>
  <si>
    <t xml:space="preserve"> 6503/2023</t>
  </si>
  <si>
    <t>CONSTRUÇÃO DE COBERTURA DE QUADRAS EXISTENTES EM
DIVERSAS PRAÇAS DO MUNICÍPIO</t>
  </si>
  <si>
    <t>ENGEFORMA CONSTRUÇÕES E SERVIÇOS LTDA</t>
  </si>
  <si>
    <t xml:space="preserve"> CONSTRUÇÃO DA PRAÇA “PARCÃO” E
PASSADIÇO ENG. CARLOS EDUARDO SILVA BUENO</t>
  </si>
  <si>
    <t>ETEPAR CONSTRUÇÕES LTDA</t>
  </si>
  <si>
    <t>8680/2022</t>
  </si>
  <si>
    <t>19212/2022</t>
  </si>
  <si>
    <t>RRT INFORMARTICA E TELECOMUNICACOES LTDA</t>
  </si>
  <si>
    <t>CONTRATAÇÃO DE SERVIÇO DE OUTSOURCING DE IMPRESSÃO/CÓPIA COM FORNECIMENTO DE TONER MONOCROMÁTICA, TONER COLORIDA E REPOSIÇÃO DE PEÇAS QUE LOGROU ÊXITO NO LOTE 1</t>
  </si>
  <si>
    <t>CONTRATAÇÃO DE SERVIÇO DE OUTSOURCING DE IMPRESSÃO/CÓPIA COM FORNECIMENTO DE TONER MONOCROMÁTICA, TONER COLORIDA E REPOSIÇÃO DE PEÇAS QUE LOGROU ÊXITO NO LOTE 2</t>
  </si>
  <si>
    <t>LOURENÇO EQUIPAMENTOS DE INFORMATICA LTDA</t>
  </si>
  <si>
    <t>11918/2023</t>
  </si>
  <si>
    <t>CONTRATAÇÃO DE EMPRESA PARA PRESTAÇÃO DE SERVIÇOS DE SEGURANÇA AEROPORTUÁRIA NA CATEGORIA DE PROTEÇÃO DA AVIAÇÃO CIVIL, PARA OPERAÇÃO
DOS MÓDULOS DE INSPEÇÃO DE SEGURANÇA DO AEROPORTO MUNICIPAL DE MARICÁ - SBMI</t>
  </si>
  <si>
    <t xml:space="preserve"> SCP MASCARENHAS SERVICOS AUXILIARES DE TRANSPORTE AEREO LTDA</t>
  </si>
  <si>
    <t>JOM 1579</t>
  </si>
  <si>
    <t>5486/2022</t>
  </si>
  <si>
    <t>014590/2023</t>
  </si>
  <si>
    <t>REGISTRO DE PREÇOS PARA CONTRATAÇÃO DE EMPRESA ESPECIALIZADA NO SERVIÇO DE AGENCIAMENTO DE VIAGENS COM O FORNECIMENTO DE PASSAGENS AÉREAS NACIONAIS E INTERNACIONAIS, BEM COMO DE HOSPEDAGENS NACIONAIS E INTERNACIONAIS, COMPREENDENDO RESERVA, MARCAÇÃO, EMISSÃO, REMARCAÇÃO E CANCELAMENTO, VISANDO O ATENDIMENTO DAS NECESSIDADES DA CODEMAR</t>
  </si>
  <si>
    <t>AEROTUR VIAGENS E OPERAÇÕES TURISTICAS LTDA</t>
  </si>
  <si>
    <t>JOM 1580</t>
  </si>
  <si>
    <t>000243/2023</t>
  </si>
  <si>
    <t>CONTRATAÇÃO DE EMPRESAS ESPECIALIZADAS NA ÁREA DE CURSOS DE QUALIFICAÇÃO PROFISSIONAL NO SEGMENTO DE BELEZA E ESTÉTICA, ADJUDICANDO OS ITENS 1, 3, 5,7 E 13</t>
  </si>
  <si>
    <t>VITAE CURSOS PROFISSIONALIZANTES LTDA</t>
  </si>
  <si>
    <t xml:space="preserve">TAXA ADMINISTRATIVA DE 0,0001 (EQUIVALENTE À 0(ZERO))
</t>
  </si>
  <si>
    <t>JOM 1581</t>
  </si>
  <si>
    <t>PREGÃO  ELETRÔNICO</t>
  </si>
  <si>
    <t>3162/2021</t>
  </si>
  <si>
    <t>AQUISIÇÃO DE EQUIPAMENTO MÉDICO PARA O HOSPITAL MUNICIPAL CONDE MODESTO LEAL ITEM 1</t>
  </si>
  <si>
    <t>RM SERVIÇOS TI LTDA</t>
  </si>
  <si>
    <t>JOM 1582</t>
  </si>
  <si>
    <t>AQUISIÇÃO DE EQUIPAMENTO MÉDICO PARA O HOSPITAL MUNICIPAL CONDE MODESTO LEAL ITEM 2</t>
  </si>
  <si>
    <t>DIAGMASTER 15 COMERCIAL DIAGNOSTICA LTDA</t>
  </si>
  <si>
    <t>AQUISIÇÃO DE EQUIPAMENTO MÉDICO PARA O HOSPITAL MUNICIPAL CONDE MODESTO LEAL ITEM 12</t>
  </si>
  <si>
    <t>AQUISIÇÃO DE EQUIPAMENTO MÉDICO PARA O HOSPITAL MUNICIPAL CONDE MODESTO LEAL ITEM 3</t>
  </si>
  <si>
    <t>AGNUS BRASIL COMÉRCIO
E SERVIÇOS DE ARTIGOS LABORATORIAIS EIRELI</t>
  </si>
  <si>
    <t>MARMED DISTRIBUIDORA
DE MEDICAMENTOS E MATERIAL HOSPITALAR LTDA</t>
  </si>
  <si>
    <t>AQUISIÇÃO DE EQUIPAMENTO MÉDICO PARA O HOSPITAL MUNICIPAL CONDE MODESTO LEAL ITEM 4</t>
  </si>
  <si>
    <t>WEBMED SOLUÇÕES EM SAÚDE LTDA</t>
  </si>
  <si>
    <t>AQUISIÇÃO DE EQUIPAMENTO MÉDICO PARA O HOSPITAL MUNICIPAL CONDE MODESTO LEAL ITEM 7</t>
  </si>
  <si>
    <t>FRFA PRODUTOS PARA LABORATÓRIO LTDA</t>
  </si>
  <si>
    <t>AQUISIÇÃO DE EQUIPAMENTO MÉDICO PARA O HOSPITAL MUNICIPAL CONDE MODESTO LEAL ITEM 8</t>
  </si>
  <si>
    <t>VDR IND. E COM. DE EQUIPAMENTOS PARA SAÚDE
LTDA-ME</t>
  </si>
  <si>
    <t>AQUISIÇÃO DE EQUIPAMENTO MÉDICO PARA O HOSPITAL MUNICIPAL CONDE MODESTO LEAL ITEM 9</t>
  </si>
  <si>
    <t>MUNDI EQUIPAMENTOS MÉDICOS,
ODONTOLÓGICOS E VETERINÁRIOS</t>
  </si>
  <si>
    <t>AQUISIÇÃO DE EQUIPAMENTO MÉDICO PARA O HOSPITAL MUNICIPAL CONDE MODESTO LEAL ITEM 10</t>
  </si>
  <si>
    <t>AQUISIÇÃO DE EQUIPAMENTO MÉDICO PARA O HOSPITAL MUNICIPAL CONDE MODESTO LEAL ITEM 17</t>
  </si>
  <si>
    <t>R.A.M MARQUES COMÉRCIO DE PRODUTOS MÉDICOS LTDA</t>
  </si>
  <si>
    <t>AQUISIÇÃO DE EQUIPAMENTO MÉDICO PARA O HOSPITAL MUNICIPAL CONDE MODESTO LEAL ITEM 14</t>
  </si>
  <si>
    <t>AQUISIÇÃO DE EQUIPAMENTO MÉDICO PARA O HOSPITAL MUNICIPAL CONDE MODESTO LEAL ITEM 20</t>
  </si>
  <si>
    <t>GIGANTE RECÉM-NASCIDO</t>
  </si>
  <si>
    <t>AQUISIÇÃO DE EQUIPAMENTO MÉDICO PARA O HOSPITAL MUNICIPAL CONDE MODESTO LEAL ITEM 16</t>
  </si>
  <si>
    <t>INSTRAMED INDÚSTRIA MÉDICO HOSPITALAR LTDA</t>
  </si>
  <si>
    <t>AQUISIÇÃO DE EQUIPAMENTO MÉDICO PARA O HOSPITAL MUNICIPAL CONDE MODESTO LEAL ITEM 18</t>
  </si>
  <si>
    <t>LOCCUS DO BRASIL LTDA</t>
  </si>
  <si>
    <t>AQUISIÇÃO DE EQUIPAMENTO MÉDICO PARA O HOSPITAL MUNICIPAL CONDE MODESTO LEAL ITEM 05</t>
  </si>
  <si>
    <t>F C NICOLAU EQUIPAMENTOS PARA LABORATÓRIO LTDA</t>
  </si>
  <si>
    <t>AQUISIÇÃO DE EQUIPAMENTO MÉDICO PARA O HOSPITAL MUNICIPAL CONDE MODESTO LEAL ITEM 11</t>
  </si>
  <si>
    <t>9905/2023</t>
  </si>
  <si>
    <t>PRESTAÇÃO DE SERVIÇOS DE MONTAGEM E DESMONTAGEM
DE CONTAINER GASTRONÔMICO - REGISTRO DE PREÇO</t>
  </si>
  <si>
    <t xml:space="preserve">24430/2023 </t>
  </si>
  <si>
    <t>AQUISIÇÃO DE TUBOS DE CONCRETO ARMADO (300MM, 400MM, 600MM E 1000MM) – ITEM 1</t>
  </si>
  <si>
    <t>AQUISIÇÃO DE TUBOS DE CONCRETO
ARMADO (300MM, 400MM, 600MM E 1000MM) – ITENS 2, 3, 4 e 5</t>
  </si>
  <si>
    <t xml:space="preserve"> LOCAÇÃO DE ESCAVADEIRA ANFÍBIA
– ITENS 1 e 1.1</t>
  </si>
  <si>
    <t>DESTAQ COMÉRCIO E SERVIÇOS LTDA,</t>
  </si>
  <si>
    <t>16517/2023</t>
  </si>
  <si>
    <t>ERRATA DO HOMOLOGO, REFERENTE AO PROCESSO ADMINISTRATIVOS Nº 9905/2023, PUBLICADOS NO JOM Nº 1582 DO DIA
19/04/2024</t>
  </si>
  <si>
    <t>JOM 1583</t>
  </si>
  <si>
    <t>ONDE SE LÊ:
THIAGO MEDINA MATTOS.
SECRETARIO DE TURISMO.
MAT: 106.304
LEIA-SE:
THIAGO MEDINA MATTOS.
SECRETARIO DE TURISMO.
MAT: 113.077</t>
  </si>
  <si>
    <t xml:space="preserve">LOCAÇÃO DE CONTAINERS HABITÁVEIS – ITENS 1, 2 e 3 </t>
  </si>
  <si>
    <t>6583/2023</t>
  </si>
  <si>
    <t>NOVO HORIZONTE JACAREPAGUA IMPORTAÇÃO
E EXPORTAÇÃO LTDA</t>
  </si>
  <si>
    <t>2672/2023</t>
  </si>
  <si>
    <t>VISANDO A FUTURA E EVENTUAL CONTRATAÇÃO DE EMPRESA PARA FORNECIMENTO DE RESMAS DE PAPEL A4 PARA ATENDER AS NECESSIDADES DOS SETORES DA SECRETARIA DE ASSISTÊNCIA SOCIAL</t>
  </si>
  <si>
    <t>CASTRO E CASTRO COMÉRCIO E IMPORTAÇÃO LTDA</t>
  </si>
  <si>
    <t>JOM 1584</t>
  </si>
  <si>
    <t xml:space="preserve"> LOTE 2 - CONTRATAÇÃO DE EMPRESA ESPECIALIZADA NA EXECUÇÃO DOS SERVIÇOS DE CAPINA E ROÇADA NAS ÁREAS PERTENCENTES À CODEMAR, COM O FORNECIMENTO DE MATERIAIS,
EQUIPAMENTOS E MÃO DE OBRA ESPECIALIZADA</t>
  </si>
  <si>
    <t>JOM 1585</t>
  </si>
  <si>
    <t>15016/2023</t>
  </si>
  <si>
    <t>CONTRATAÇÃO DE EMPRESA ESPECIALIZADA PARA A REALIZAÇÃO DA TAÇA CIDADE DE MARICÁ</t>
  </si>
  <si>
    <t>JOM 1586</t>
  </si>
  <si>
    <t>9629/2023</t>
  </si>
  <si>
    <t>CONTRATAÇÃO DE EMPRESA DE BUFFET PARA ATENDER AS
NECESSIDADES DA CODEMAR</t>
  </si>
  <si>
    <t xml:space="preserve"> JG TECH COMÉRCIO E PRESTAÇÃO DE SERVIÇOS ALIMENTÍCIOS E GRÁFICOS LTDA</t>
  </si>
  <si>
    <t>0015993/2023</t>
  </si>
  <si>
    <t>CONTRATAÇÃO DE SERVIÇOS DE TUTORIA TÉCNICA E ESPECIALIZADA PARA DESENVOLVIMENTO E SUPORTE À IMPLEMENTAÇÃO DO
PROJETO AEROPORTO BIO SUSTENTÁVEL</t>
  </si>
  <si>
    <t xml:space="preserve"> PRODUÇÃO INTELIGENTE TECNOLOGIA E GESTÃO LTDA</t>
  </si>
  <si>
    <t>21986/2023</t>
  </si>
  <si>
    <t>AQUISIÇÃO DE TELHA SANDUÍCHE E INSUMOS
– ITENS 3 e 7</t>
  </si>
  <si>
    <t>AQUISIÇÃO DE TELHA SANDUÍCHE E INSUMOS
– ITENS 8, 9 e 10</t>
  </si>
  <si>
    <t>AQUISIÇÃO DE TELHA SANDUÍCHE E INSUMOS
– ITENS 5 e 6</t>
  </si>
  <si>
    <t xml:space="preserve"> CONSTRULAR MATERIAIS DE CONSTRUÇÃO DE
MACAÉ LTDA</t>
  </si>
  <si>
    <t xml:space="preserve">URIB COMÉRCIO E SERVIÇOS DE CONSERVAÇÃO E MANUTENÇÃO LTDA </t>
  </si>
  <si>
    <t>AQUISIÇÃO DE TELHA SANDUÍCHE E INSUMOS
– ITENS 1, 2 e 4</t>
  </si>
  <si>
    <t>21561/2023</t>
  </si>
  <si>
    <t>AQUISIÇÃO DE PEÇAS EM GRANITO – ITENS
1, 2, 3, 4, 5, 6, 7, 8, 9, 10, 11 e 12</t>
  </si>
  <si>
    <t xml:space="preserve"> CONSTRULAR MATERIAIS DE
CONSTRUÇÃO DE MACAÉ LTDA</t>
  </si>
  <si>
    <t>11163/2019</t>
  </si>
  <si>
    <t>REGISTRO DE PREÇOS PARA CONTRATAÇÃO DE EMPRESA, VISANDO A CRIAÇÃO DO SISTEMA INTEGRADO MUNICIPAL DE COMUNICAÇÃO (SIMCOC) POR MEIO DE
SERVIÇO DE RADIOCOMUNICAÇÃO</t>
  </si>
  <si>
    <t>: SMARTEC SERVIÇOS E EMPREENDIMENTOS LTDA</t>
  </si>
  <si>
    <t>JOM 1588</t>
  </si>
  <si>
    <t>12990/2023</t>
  </si>
  <si>
    <t>MEDICAMENTOS, MATERIAIS MÉDICO-HOSPITALARES E ALIMENTOS ESPECIAIS, DE ACORDO COM AS DEMANDAS JUDICIAIS NO EXERCÍCIO DE 2024 - VENCEDORA DO ITEM 1</t>
  </si>
  <si>
    <t>MEDICAMENTOS, MATERIAIS MÉDICO-HOSPITALARES E ALIMENTOS ESPECIAIS, DE ACORDO COM AS DEMANDAS JUDICIAIS NO EXERCÍCIO DE 2024 - VENCEDORA DO ITEM 2</t>
  </si>
  <si>
    <t>MEDICAMENTOS, MATERIAIS MÉDICO-HOSPITALARES E ALIMENTOS ESPECIAIS, DE ACORDO COM AS DEMANDAS JUDICIAIS NO EXERCÍCIO DE 2024 - VENCEDORA DO ITEM 3</t>
  </si>
  <si>
    <t>19838/2023</t>
  </si>
  <si>
    <t>AQUISIÇÃO DE EQUIPAMENTOS DE TECNOLOGIA NÃO LETAL</t>
  </si>
  <si>
    <t xml:space="preserve"> CONDOR S.A. INDÚSTRIA QUÍMICA </t>
  </si>
  <si>
    <t>JOM 1589</t>
  </si>
  <si>
    <t xml:space="preserve">24420/2023 </t>
  </si>
  <si>
    <t>AQUISIÇÃO DE MEIO-FIO E PISO INTERTRAVADO – ITENS 1, 2, 3
e 4</t>
  </si>
  <si>
    <t>AQUISIÇÃO DE MEIO-FIO E PISO INTERTRAVADO – ITEM 5</t>
  </si>
  <si>
    <t>838/2022</t>
  </si>
  <si>
    <t>CONTRATAÇÃO DE EMPRESA PARA AQUISIÇÃO DE DIVERSOS MATERIAIS PARA ESTA CASA LEGISLATIVA</t>
  </si>
  <si>
    <t xml:space="preserve"> FERNANDO BARBOSA BRANDÃO ME</t>
  </si>
  <si>
    <t>JOM 1594</t>
  </si>
  <si>
    <t>11365/2023</t>
  </si>
  <si>
    <t>SOARES &amp; MARINS.PAES LTDA</t>
  </si>
  <si>
    <t>AQUISIÇÃO DE INSUMOS PARA DIABETES – INCLUSO O FORNECIMENTO DE MEDIDORES DE GLICEMIA CAPILAR SANGUÍNEA (GLICOSÍMETROS) COMPATÍVEIS COM AS TIRAS REAGENTESE LOGROU ÊXITO NOS ITENS 1, 6 E 8</t>
  </si>
  <si>
    <t xml:space="preserve">ESSENCIAL RIO DISTRIBUIDORA DE PRODUTOS MEDICOS E HOSPITALARES LDTA </t>
  </si>
  <si>
    <t>AQUISIÇÃO DE INSUMOS PARA DIABETES – INCLUSO O FORNECIMENTO DE MEDIDORES DE GLICEMIA CAPILAR SANGUÍNEA (GLICOSÍMETROS) COMPATÍVEIS COM AS TIRAS REAGENTESE LOGROU ÊXITO NO  ITEM 2</t>
  </si>
  <si>
    <t>BRAZEN LTDA</t>
  </si>
  <si>
    <t>AQUISIÇÃO DE INSUMOS PARA DIABETES – INCLUSO O FORNECIMENTO DE MEDIDORES DE GLICEMIA CAPILAR SANGUÍNEA (GLICOSÍMETROS) COMPATÍVEIS COM AS TIRAS REAGENTESE LOGROU ÊXITO NO  ITEM 3</t>
  </si>
  <si>
    <t>DNA MED BRASIL LTDA</t>
  </si>
  <si>
    <t>AQUISIÇÃO DE INSUMOS PARA DIABETES – INCLUSO O FORNECIMENTO DE MEDIDORES DE GLICEMIA CAPILAR SANGUÍNEA (GLICOSÍMETROS) COMPATÍVEIS COM AS TIRAS REAGENTESE LOGROU ÊXITO NOS ITENS 4,5 E 9</t>
  </si>
  <si>
    <t>INJEX INDÚSTRIAS CIRÚRGICAS LTDA</t>
  </si>
  <si>
    <t>AQUISIÇÃO DE INSUMOS PARA DIABETES – INCLUSO O FORNECIMENTO DE MEDIDORES DE GLICEMIA CAPILAR SANGUÍNEA (GLICOSÍMETROS) COMPATÍVEIS COM AS TIRAS REAGENTESE LOGROU ÊXITO NO  ITEM 7</t>
  </si>
  <si>
    <t>6726/2023</t>
  </si>
  <si>
    <t>PRESTAÇÃO DE SERVIÇOS DE LOCAÇÃO DE VEÍCULOS BLINDADOS ZERO, COM QUILOMETRAGEM LIVRE, MANUTENÇÃO EM CARÁTER PREVENTIVO E CORRETIVO, COM SEGURO TOTAL, SEM MOTORISTA E SEM COMBUSTÍVEL, PARA ATENDER A SECRETARIA DE ORDEM PÚBLICA E GESTÃO DE GABINETE INTEGRADO</t>
  </si>
  <si>
    <t>AVANTE MARKETING E LOGISTICA LTDA</t>
  </si>
  <si>
    <t>JOM 1598</t>
  </si>
  <si>
    <t>22028/2023</t>
  </si>
  <si>
    <t xml:space="preserve"> CONDOR S.A. INDÚSTRIA QUÍMICA</t>
  </si>
  <si>
    <t>JOM 1599</t>
  </si>
  <si>
    <t>AQUISIÇÃO DE CURSO DE MULTIPLICADORES/FORMADORES E MANUSEIO DE EQUIPAMENTOS DE TECNOLOGIA NÃO LETAL</t>
  </si>
  <si>
    <t>9182/2023</t>
  </si>
  <si>
    <t>CONTRATAÇÃO DE EMPRESA PARA PRESTAÇÃO
DE SERVIÇOS DE ENGENHARIA COM GERENCIAMENTO, EXECUÇÃO E MANUTENÇÃO DE PROJETOS AGRÍCOLAS DE HORTAS AGROECOLÓGICAS E AVIÁRIOS EM ÁREAS PÚBLICAS</t>
  </si>
  <si>
    <t>VIVEIRO CAMPO LINDO COMÉRCIO DE PLANTAS LTDA</t>
  </si>
  <si>
    <t>JOM 1601</t>
  </si>
  <si>
    <t>6311/2021</t>
  </si>
  <si>
    <t>CONTRATAÇÃO DE EMPRESA PARA PRESTAÇÃO DE SERVIÇOS DE APOIO ADMINISTRATIVO, EM CUMPRIMENTO AO DISPOSTO NA LEI COMPLEMENTAR Nº 379 DE 25 DE MAIO DE 2023, PARA AS ATIVIDADES DE SUPERVISOR E INSPETOR DE SERVIÇOS</t>
  </si>
  <si>
    <t>ECO RIO E SERVIÇOS LTDA</t>
  </si>
  <si>
    <t>24343/2023</t>
  </si>
  <si>
    <t>FORNECIMENTO DE AREIA – ITEM 1</t>
  </si>
  <si>
    <t>NOVA ERA MINEIRAÇÃO LTDA</t>
  </si>
  <si>
    <t>24628/2023</t>
  </si>
  <si>
    <t>AQUISIÇÃO DE SAIBRO – ITEM 1</t>
  </si>
  <si>
    <t>11455/2023</t>
  </si>
  <si>
    <t>MCW PRODUTOS MÉDICOS E HOSPITALARES LTDA</t>
  </si>
  <si>
    <t>AQUISIÇÃO DE MEDICAMENTOS DA LINHA TERAPÊUTICA DE
HIPERTENSÃO E DIABETES - e logrou êxito nos itens 2, 7, 8, 17, 18, 37 e 45</t>
  </si>
  <si>
    <t>ESSENCIAL RIO DISTRIBUIDORA DE PRODUTOS MEDICOS E HOSPITALARES LTDA</t>
  </si>
  <si>
    <t>AQUISIÇÃO DE MEDICAMENTOS DA LINHA TERAPÊUTICA DE
HIPERTENSÃO E DIABETES - logrou êxito nos itens 16, 29 e 30</t>
  </si>
  <si>
    <t>ACÁCIA COMÉRCIO E MEDICAMENTOS LTDA</t>
  </si>
  <si>
    <t>AQUISIÇÃO DE MEDICAMENTOS DA LINHA TERAPÊUTICA DE
HIPERTENSÃO E DIABETES - logrou êxito no item 13</t>
  </si>
  <si>
    <t xml:space="preserve"> CONQUISTA DISTRIBUIDORA DE MEDICAMENTOS E PRODUTOS HOSPITALARES LTDA</t>
  </si>
  <si>
    <t>AQUISIÇÃO DE MEDICAMENTOS DA LINHA TERAPÊUTICA DE
HIPERTENSÃO E DIABETES - logrou êxito no item 43</t>
  </si>
  <si>
    <t>AQUISIÇÃO DE MEDICAMENTOS DA LINHA TERAPÊUTICA DE
HIPERTENSÃO E DIABETES - logrou êxito no item 14</t>
  </si>
  <si>
    <t>DISTRIBUIDORA MAX PHARMA LTDA</t>
  </si>
  <si>
    <t>GREEN DISTRIBUIDORA DE MEDICAMENTOS LTDA</t>
  </si>
  <si>
    <t>AQUISIÇÃO DE MEDICAMENTOS DA LINHA TERAPÊUTICA DE
HIPERTENSÃO E DIABETES - logrou êxito no item 34</t>
  </si>
  <si>
    <t>MEDH DISTRIBUIDORA DE MEDICAMENTOS LTDA</t>
  </si>
  <si>
    <t>AQUISIÇÃO DE MEDICAMENTOS DA LINHA TERAPÊUTICA DE
HIPERTENSÃO E DIABETES - logrou êxito nos itens 3, 6, 9, 10, 11, 12, 15, 20, 23, 27, 28, 38 e 39</t>
  </si>
  <si>
    <t>MEDILAR IMPORTAÇÃO E DISTRIBUIÇÃO DE PRODUTOS MÉDICO HOSPITALARES S/A</t>
  </si>
  <si>
    <t xml:space="preserve">AQUISIÇÃO DE MEDICAMENTOS DA LINHA TERAPÊUTICA DE
HIPERTENSÃO E DIABETES - que logrou êxito
nos itens 4, 21, 35 e 40 </t>
  </si>
  <si>
    <t>PROSPER COMÉRCIO E DISTRIBUIÇÃO LTDA</t>
  </si>
  <si>
    <t>AQUISIÇÃO DE MEDICAMENTOS DA LINHA TERAPÊUTICA DE
HIPERTENSÃO E DIABETES - que logrou êxito
nos itens 31 e 32</t>
  </si>
  <si>
    <t>STOCK MED S.A</t>
  </si>
  <si>
    <t>AQUISIÇÃO DE MEDICAMENTOS DA LINHA TERAPÊUTICA DE
HIPERTENSÃO E DIABETES - que logrou êxito
no item 22</t>
  </si>
  <si>
    <t>NOVA LINEA COMÉRCIO DE
PRODUTOS FARMACEUTICOS LTDA</t>
  </si>
  <si>
    <t>AQUISIÇÃO DE MEDICAMENTOS DA LINHA TERAPÊUTICA DE
HIPERTENSÃO E DIABETES - que logrou êxito
no item 1</t>
  </si>
  <si>
    <t>TIDIMAR
COMÉRCIO DE PRODUTOS MÉDICOS HOSPITALARES LTDA</t>
  </si>
  <si>
    <t>AQUISIÇÃO DE MEDICAMENTOS DA LINHA TERAPÊUTICA DE
HIPERTENSÃO E DIABETES - que logrou êxito
no item 41</t>
  </si>
  <si>
    <t>DROGAFONTE LTDA</t>
  </si>
  <si>
    <t>AQUISIÇÃO DE MEDICAMENTOS DA LINHA TERAPÊUTICA DE
HIPERTENSÃO E DIABETES -  logrou êxito nos itens 26, 36 e 44</t>
  </si>
  <si>
    <t>MEDKA
DISTRIBUIDORA HOSPITALAR LTDA</t>
  </si>
  <si>
    <t xml:space="preserve">AQUISIÇÃO DE MEDICAMENTOS DA LINHA TERAPÊUTICA DE
HIPERTENSÃO E DIABETES - logrou êxito nos itens 5, 19 e 24 </t>
  </si>
  <si>
    <t>JOM 1603</t>
  </si>
  <si>
    <t xml:space="preserve">ONDE SE LÊ: PROCESSO ADMINISTRATIVO Nº 19212/2022-SRP PREGÃO ELETRÔNICO Nº 021/2023 EM CONFORMIDADE COM O PARECER DA ASSESSORIA JURÍDICA E DO RELATÓRIO DO CONTROLE INTERNO E COMPLIANCE, AUTORIZO A DESPESA E HOMOLOGO A LICITAÇÃO, NA MODALIDADE PREGÃO ELETRÔNICO COM FULCRO NA LEI FEDERAL Nº. 10.520/02, NO DECRETO FEDERAL Nº. 10.024/19 E NA LEI FEDERAL Nº. 8.666/93, REGULAMENTADA NO ÂMBITO MUNICIPAL PELO DECRETO Nº. 158/2018, QUE TEM POR OBJETO A CONTRATAÇÃO DE SERVIÇO DE OUTSOURCING DE IMPRESSÃO/CÓPIA COM FORNECIMENTO DE TONER MONOCROMÁTICA, TONER COLORIDA E REPOSIÇÃO DE PEÇAS, ADJUDICADO EM FAVOR DAS EMPRESAS RRT INFORMARTICA E TELECOMUNICACOES LTDA., CNPJ 31.978.612/0001-87, QUE LOGROU ÊXITO NO LOTE 1, NO VALOR DE R$ 121.032,00 (CENTO E VINTE E UM MIL E TRINTA E DOIS REAIS), E E LOURENÇO EQUIPAMENTOS DE INFORMATICA LTDA., CNPJ 10.290.263/0001-36, QUE LOGROU ÊXITO NO LOTE 2, NO VALOR DE R$ 44.136,00 (QUARENTA E QUATRO MIL E CENTO E TRINTA E SEIS REAIS). 
LEIA-SE: PROCESSO ADMINISTRATIVO Nº 19212/2022-SRP PREGÃO ELETRÔNICO Nº 021/2023 EM CONFORMIDADE COM O PARECER DA ASSESSORIA JURÍDICA E DO RELATÓRIO DO CONTROLE INTERNO E COMPLIANCE, AUTORIZO A DESPESA E HOMOLOGO A LICITAÇÃO, NA MODALIDADE PREGÃO ELETRÔNICO COM FULCRO NA LEI FEDERAL Nº. 10.520/02, NO DECRETO FEDERAL Nº. 10.024/19 E NA LEI FEDERAL Nº. 8.666/93, REGULAMENTADA NO ÂMBITO MUNICIPAL PELO DECRETO Nº. 158/2018, QUE TEM POR OBJETO A CONTRATAÇÃO DE SERVIÇO DE OUTSOURCING DE IMPRESSÃO/CÓPIA COM FORNECIMENTO DE TONER MONOCROMÁTICA, TONER COLORIDA E REPOSIÇÃO DE PEÇAS, ADJUDICADO EM FAVOR DAS EMPRESAS RTT INFORMATICA E TELECOMUNICACOES LTDA., CNPJ 31.978.612/0001-87, QUE LOGROU ÊXITO NO LOTE 1, NO VALOR DE R$ 121.032,00 (CENTO E VINTE E UM MIL E TRINTA E DOIS REAIS), E E LOURENÇO EQUIPAMENTOS DE INFORMATICA LTDA., CNPJ 10.290.263/0001-36, QUE LOGROU ÊXITO NO LOTE 2, NO VALOR DE R$ 44.136,00 (QUARENTA E QUATRO MIL E CENTO E TRINTA E SEIS REAIS).
</t>
  </si>
  <si>
    <t>JOM 1606</t>
  </si>
  <si>
    <t>13428/2023</t>
  </si>
  <si>
    <t>PHARMATECH RIO LTDA</t>
  </si>
  <si>
    <t>PRESTAÇÃO DE SERVIÇO DE LOCAÇÃO DE APARELHOS ODONTOLÓGICOS  logrou êxito no grupo 1</t>
  </si>
  <si>
    <t>PRESTAÇÃO DE SERVIÇO DE LOCAÇÃO DE APARELHOS ODONTOLÓGICOS  logrou êxito no grupo 2</t>
  </si>
  <si>
    <t xml:space="preserve">ONDE SE LÊ: “LOCCUS DO BRASIL LTDA, CNPJ Nº. 05.094.718/0001-08, ITEM 05, NO VALOR DE R$ 21.500,00 (VINTE UM MIL E QUINHENTOS REAIS), F C NICOLAU EQUIPAMENTOS PARA LABORATÓRIO LTDA, CNPJ Nº. 13.158.576/0001-23, ITEM 11, NO VALOR DE R$ 9.731,68 (NOVE MIL, SETECENTOS E TRINTA E UM REAIS E SESSENTA E OITO CENTAVOS)” 
LEIA-SE: “LOCCUS DO BRASIL LTDA, CNPJ Nº. 05.094.718/0001-08, ITEM 05, NO VALOR DE R$ 21.500,00 (VINTE UM MIL E QUINHENTOS REAIS) E ITEM 11, NO VALOR DE R$ 9.830,00 (NOVE MIL, OITOCENTOS E TRINTA REAIS)” MARICÁ/RJ, 25 DE JUNHO DE 2024.
</t>
  </si>
  <si>
    <t>17800/2023</t>
  </si>
  <si>
    <t>CONTRATAÇÃO DE PRESTAÇÃO DE SERVIÇOS DE GESTÃO E CONTROLE DE MARGEM CONSIGNÁVEL COM LANÇAMENTO EM FOLHA DE PAGAMENTO COM DISPONIBILIZAÇÃO DE SISTEMA INFORMATIZADO E MANUTENÇÃO CORRETIVA, PARA ATENDER ÀS NECESSIDADES DA PREFEITURA DE MARICÁ, SOB RESPONSABILIDADE JURÍDICA DA PREFEITURA MUNICIPAL DE MARICÁ</t>
  </si>
  <si>
    <t>CONSIGNET SISTEMAS LTDA</t>
  </si>
  <si>
    <t>JOM 1608</t>
  </si>
  <si>
    <t xml:space="preserve">25808/2023 </t>
  </si>
  <si>
    <t xml:space="preserve"> CONTRATAÇÃO DE EMPRESA ESPECIALIZADA NO FORNECIMENTO DE RESMA DE PAPEL A4 TIPO SULFITE</t>
  </si>
  <si>
    <t xml:space="preserve"> WR COMÉRCIO DE PAPEIS LTDA</t>
  </si>
  <si>
    <t>JOM 1611</t>
  </si>
  <si>
    <t>10830/2023</t>
  </si>
  <si>
    <t xml:space="preserve"> AQUISIÇÃO DE PORTA PALETES COM MONTAGEM E INSTALAÇÃO</t>
  </si>
  <si>
    <t>STELL METAL INDUSTRIA METALUR-GICA LTDA</t>
  </si>
  <si>
    <t xml:space="preserve">20874/2023 </t>
  </si>
  <si>
    <t>AQUISIÇÃO DE MATERIAIS ELÉTRICOS PARA O MIRANTE DO CAJU – ITEM 1</t>
  </si>
  <si>
    <t>VALTEX DE NITERÓI COMÉRCIO E SERVIÇOS LTDA</t>
  </si>
  <si>
    <t>JOM 1613</t>
  </si>
  <si>
    <t>AQUISIÇÃO DE MATERIAIS ELÉTRICOS PARA O MIRANTE DO
CAJU – ITENS 3, 5, 6, 7, 8, 9, 10, 12, 13, 14, 15, 16, 17, 18, 19, 20,
21, 23, 24, 25 e 26</t>
  </si>
  <si>
    <t xml:space="preserve"> MM EFRAIM COMÉRCIO E SERVIÇOS LTDA</t>
  </si>
  <si>
    <t>AQUISIÇÃO DE MATERIAIS ELÉTRICOS PARA O MIRANTE DO
CAJU – ITENS 2, 4, 11 e 22</t>
  </si>
  <si>
    <t>17576/2023</t>
  </si>
  <si>
    <t xml:space="preserve"> CONTRATAÇÃO DE EMPRESA ESPECIALIZADA NA PRESTAÇÃO DO SERVIÇO DE AGENCIAMENTO DE VIAGENS</t>
  </si>
  <si>
    <t>MUNDO A FORA VIAGENS LTDA</t>
  </si>
  <si>
    <t>JOM 1614</t>
  </si>
  <si>
    <t>23143/2023</t>
  </si>
  <si>
    <t>AQUISIÇÃO E MONTAGEM DE MOBILIÁRIO ESPECÍFICO COMPOSTO POR ESTANTES, PRATELEIRAS, ARMÁRIOS, ESTAÇÕES
DE TRABALHO E GAVETEIROS logrou êxito nos itens 1 e 2</t>
  </si>
  <si>
    <t>MODUL M&amp;C LTDA</t>
  </si>
  <si>
    <t>JOM 1616</t>
  </si>
  <si>
    <t>AQUISIÇÃO E MONTAGEM DE MOBILIÁRIO ESPECÍFICO COMPOSTO POR ESTANTES, PRATELEIRAS, ARMÁRIOS, ESTAÇÕES DE TRABALHO E GAVETEIROS logrou êxito nos itens 3, 4, 5, 6, 8, 9, 10, 11 e 12</t>
  </si>
  <si>
    <t xml:space="preserve"> LEGACY LIFE MEDICAL LTDA</t>
  </si>
  <si>
    <t xml:space="preserve">01931/2024 </t>
  </si>
  <si>
    <t>CHAMAMENTO PÚBLICO PARA SELEÇÃO DE ORGANIZAÇÃO DA
SOCIEDADE CIVIL A FIM DE FIRMAR PARCERIA POR MEIO DE TERMO DE COLABORAÇÃO PARA EXECUÇÃO DO PROJETO DE FOMENTO MEIA MARATONA DE MARICÁ 2024</t>
  </si>
  <si>
    <t>FEDERAÇÃO ESTADUAL RIO DE ATLETISMO – FERAt</t>
  </si>
  <si>
    <t>JOM 1617</t>
  </si>
  <si>
    <t xml:space="preserve">25471/2023 </t>
  </si>
  <si>
    <t xml:space="preserve"> REGISTRO DE PREÇOS PARA O
FORNECIMENTO DE MATERIAL DE PEDREIRA</t>
  </si>
  <si>
    <t>9525/2023</t>
  </si>
  <si>
    <t>CONTRATAÇÃO DE EMPRESA PARA FORMALIZAÇÃO DE ATA DE REGISTRO DE PREÇO DESTINADA À AQUISIÇÃO DE MATERIAL DO PROGRAMA MATEMÁTICA EM JOGO - MAJOG, PARA ATENDER ÀS NECESSIDADES DA SECRETARIA DE EDUCAÇÃO DO MUNICÍPIO DE MARICÁ</t>
  </si>
  <si>
    <t>JOM 1618</t>
  </si>
  <si>
    <t>002445/2023</t>
  </si>
  <si>
    <t>CONTRATAÇÃO DE EMPRESA PARA AQUISIÇÃO DE CAMISAS PERSONALIZADAS, BONÉS, COLETES E BANDANAS PARA ATENDIMENTO DOS PROJETOS DA SECRETARIA DE EDUCAÇÃO DE MARICÁ</t>
  </si>
  <si>
    <t>LUZA SERVIÇOS E COMÉRCIO LTDA</t>
  </si>
  <si>
    <t>JOM 1619</t>
  </si>
  <si>
    <t xml:space="preserve"> BRINDES TIC TAC LTD</t>
  </si>
  <si>
    <t>11166/2022</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</si>
  <si>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 vencedora dos Itens nº 1, 13, 14, 15, 17, 21, 22, 23, 24, 25, 26, 27, 30,
31,,32, 33, 41, 42, 43, 44, 46, 47, 48, 50, 51, 52, 53, 54, 56, 57, 59, 60, 71, 72, 73, 74, 75, 78, 79, 80, 82, 83, 84, 85, 86, 87, 97, 98, 99, 108, 111, 112, 113, 118, 124, 127, 134, 135, 136, 137, 139, 140, 141, 142, 144, 172, 173, 175, 178, 179, 186, 187, 189, 190, 192, 195, 211, 218 e 221 </t>
  </si>
  <si>
    <t>STEVIA DISTRIBUIDORA DE MEDICAMENTOS EIRELI</t>
  </si>
  <si>
    <t>JOM 1620</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</si>
  <si>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  vencedora dos Itens nº 76, 89, 90, 91 e 95 </t>
  </si>
  <si>
    <t>AVANTEMED COMÉRCIO
DE MATERIAL HOSPITALAR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</si>
  <si>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 vencedora do Item nº 63</t>
  </si>
  <si>
    <t xml:space="preserve">DONEGATE DISTRIBUIDORA </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</si>
  <si>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2, 5, 18, 28, 29, 35, 39, 77, 145, 146, 153, 157 e 166</t>
  </si>
  <si>
    <t xml:space="preserve"> FARMABES MATERIAIS HOSPITALARES </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</si>
  <si>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129 e 130</t>
  </si>
  <si>
    <t>FASTMED COMÉRCIO DE
MEDICAMENTOS E MATERIAIS HOSPITALARES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</si>
  <si>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138 </t>
  </si>
  <si>
    <t>GDC DA SILVA COSTA EIRELI</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</si>
  <si>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66 e 68</t>
  </si>
  <si>
    <t>GRAN MEDICAL</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</si>
  <si>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 vencedora do item nº 40</t>
  </si>
  <si>
    <t xml:space="preserve"> GMV PRODUTOS HOSPITALARES</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</si>
  <si>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4, 8, 116, 117, 120, 122, 123, 126, 148, 149, 150, 151, 158, 161, 162, 180, 181, 182, 184, 185, 188,
197, 198, 199, 200, 201, 202, 203, 204, 205, 206, 207 e 209</t>
  </si>
  <si>
    <t>HOLÍSTICA COMÉRCIO
DE PRODUTOS E SERVIÇOS HOSPITALARES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</si>
  <si>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16, 19, 20, 36, 49, 92, 96, 101, 102, 114, 115, 119,
121, 152, 154, 155, 159, 160, 164, 165, 177, 208, 210, 212, 216, 219 e 220</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</si>
  <si>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167 e 168</t>
  </si>
  <si>
    <t xml:space="preserve"> INVICTO COMÉRCIO
DE PRODUTOS PARA SAÚDE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</si>
  <si>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69, 103, 104, 106, 110 e 196</t>
  </si>
  <si>
    <t>MEDICAL CL 23</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</si>
  <si>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81</t>
  </si>
  <si>
    <t>MEDIMAC COMÉRCIO DE ARTIGOS MÉDICOS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</si>
  <si>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67 </t>
  </si>
  <si>
    <t>KORAL HOSPITALAR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</si>
  <si>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11, 12, 37 e 194</t>
  </si>
  <si>
    <t>JOSÉ DANTAS DINIZ FILHO EPP</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</si>
  <si>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65</t>
  </si>
  <si>
    <t>MED FUTURA DISTRIBUIDORA DE MEDICAMENTOS E PRODUTOS DE SAÚDE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</si>
  <si>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34 </t>
  </si>
  <si>
    <t>LANCELETTE BIOMEDICAL EIRELI</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</si>
  <si>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64, 170, 174, 176, 214, 215 e 217</t>
  </si>
  <si>
    <t>R2 S ABRAHÃO COMÉRCIO E SERVIÇOS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</si>
  <si>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3, 6, 7, 9, 10, 45, 88,
93, 94, 128, 131, 132, 133, 143 e 183 </t>
  </si>
  <si>
    <t>RCH DISTRIBUIDORA DE PRODUTOS GERAIS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</si>
  <si>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109</t>
  </si>
  <si>
    <t>LVR MATERIAIS HOSPITALARES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</si>
  <si>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38, 55, 58, 61, 70, 100, 105, 191 e 193  </t>
  </si>
  <si>
    <t>NOVA LÍNEA COMÉRCIO DE PRODUTOS FARMACÊUTICOS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</si>
  <si>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147 </t>
  </si>
  <si>
    <t>SUPER DOUTOR COMÉRCIO DE PRODUTOS HOSPITALARES
EIRELI</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</si>
  <si>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156 </t>
  </si>
  <si>
    <t>VITALLI COMÉRCIO E IMPORTAÇÃO LTDA</t>
  </si>
  <si>
    <t>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 item nº 107</t>
  </si>
  <si>
    <t>SURGICAL MED COMÉRCIO DE IMPORTAÇÃO DE MATERIAIS
MÉDICOS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</si>
  <si>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125 e 213  </t>
  </si>
  <si>
    <t>OK BIOTECH COMÉRCIO
E DISTRIBUIÇÃO DE MATERIAIS ODONTO-MÉDICO HOSPITALARES LTDA</t>
  </si>
  <si>
    <t xml:space="preserve">CONTRATAÇÃO DE PESSOA JURÍDICA ESPECIALIZADA, ATRAVÉS DO SISTEMA DE REGISTRO DE PREÇOS – PREGÃO ELETRÔNICO, VISANDO O FORNECIMENTO DE MATERIAIS MÉDICO-HOSPITALARES, PADRONIZADOS NO MUNICÍPIO, PARA GARANTIR A MANUTENÇÃO DO ATENDIMENTO DAS DEMANDAS NAS SEGUINTES UNIDADES: CENTRAL DE ABASTECIMENTO FARMACÊUTICO (CAF) E REDE DE ATENÇÃO BÁSICA E ESPECIALIZADA  vencedora dos itens nº 62, 169 e 171 </t>
  </si>
  <si>
    <t>ELITEMED
DISTRIBUIDORA LTDA</t>
  </si>
  <si>
    <t>0012485/2023</t>
  </si>
  <si>
    <t>CONTRATAÇÃO DE EMPRESA PARA EXECUÇÃO DOS SERVIÇOS DE MANUTENÇÃO GERAL CORRETIVA E PREVENTIVA (LOTE 1) E SERVIÇOS DE LAVAGEM E POLIMENTO (LOTE 2) PARA OS VEÍCULOS DA FROTA DA EPT - ITEM 1</t>
  </si>
  <si>
    <t>R$ 95,00 (noventa e cinco reais) por hora-homem, com valor global de R$ 100.510,00 (cem mil e quinhentos e dez reais) para serviços e R$ 80.408,00</t>
  </si>
  <si>
    <t>COMSERV COMÉRCIO E SERVIÇOS LTDA</t>
  </si>
  <si>
    <t>CONTRATAÇÃO DE EMPRESA PARA EXECUÇÃO DOS SERVIÇOS DE MANUTENÇÃO GERAL CORRETIVA E PREVENTIVA (LOTE 1) E SERVIÇOS DE LAVAGEM E POLIMENTO (LOTE 2) PARA OS VEÍCULOS DA FROTA DA EPT - ITEM 2</t>
  </si>
  <si>
    <t>R$ 95,00 (noventa e cinco reais) por hora-homem, com valor global de R$ 83.790,00 (oitenta e
três mil e setecentos e noventa reais) para serviços e R$ 67.032,00</t>
  </si>
  <si>
    <t>CONTRATAÇÃO DE EMPRESA PARA EXECUÇÃO DOS SERVIÇOS DE MANUTENÇÃO GERAL CORRETIVA E PREVENTIVA (LOTE 1) E SERVIÇOS DE LAVAGEM E POLIMENTO (LOTE 2) PARA OS VEÍCULOS DA FROTA DA EPT - ITEM 3</t>
  </si>
  <si>
    <t>R$ 93,00 (noventa e três reais) por hora-homem, com valor global de R$ 968.037,00 (novecentos e sessenta e oito mil e trinta e sete reais) para serviços e R$ 774.429,60 (setecentos e setenta e quatro mil e quatrocentos e vinte e nove reais e sessenta centavos) para peças e insumos</t>
  </si>
  <si>
    <t>CONTRATAÇÃO DE EMPRESA PARA EXECUÇÃO DOS SERVIÇOS DE MANUTENÇÃO GERAL CORRETIVA E PREVENTIVA (LOTE 1) E SERVIÇOS DE LAVAGEM E POLIMENTO (LOTE 2) PARA OS VEÍCULOS DA FROTA DA EPT - ITEM 4</t>
  </si>
  <si>
    <t>R$ 94,96 (noventa e quatro reais e noventa e seis centavos)
por hora-homem, com valor global de R$ 121.833,68 (cento e vinte e um mil e oitocentos e trinta e três reais e sessenta e oito centavos) para serviços e R$ 97.466,94 (noventa e sete mil e quatrocentos e sessenta e seis reais e noventa e quatro centavos) para peças e insumos</t>
  </si>
  <si>
    <t>CONTRATAÇÃO DE EMPRESA PARA EXECUÇÃO DOS SERVIÇOS DE MANUTENÇÃO GERAL CORRETIVA E PREVENTIVA (LOTE 1) E SERVIÇOS DE LAVAGEM E POLIMENTO (LOTE 2) PARA OS VEÍCULOS DA FROTA DA EPT - ITEM 5</t>
  </si>
  <si>
    <t xml:space="preserve"> R$ 87,89 (oitenta e sete reais e oitenta e nove centavos) por
hora-homem, com valor global de R$ 112.762,87 (cento e doze mil e setecentos e sessenta e dois reais e oitenta e sete centavos) para serviços e R$ 90.210,30 (noventa mil e duzentos e dez reais e trinta centavos) para peças e insumos</t>
  </si>
  <si>
    <t>CONTRATAÇÃO DE EMPRESA PARA EXECUÇÃO DOS SERVIÇOS DE MANUTENÇÃO GERAL CORRETIVA E PREVENTIVA (LOTE 1) E SERVIÇOS DE LAVAGEM E POLIMENTO (LOTE 2) PARA OS VEÍCULOS DA FROTA DA EPT - ITEM 6</t>
  </si>
  <si>
    <t>R$ 89,86 (oitenta e nove reais e oitenta e seis centavos) por
hora-homem, com valor global de R$ 39.268,82 (trinta e nove mil e duzentos e sessenta e oito reais e oitenta e dois centavos) para serviços e R$ 31.415,06 (trinta e um mil reais e quatrocentos e quinze reais e seis centavos) para peças e insumos</t>
  </si>
  <si>
    <t>CONTRATAÇÃO DE EMPRESA PARA EXECUÇÃO DOS SERVIÇOS DE MANUTENÇÃO GERAL CORRETIVA E PREVENTIVA (LOTE 1) E SERVIÇOS DE LAVAGEM E POLIMENTO (LOTE 2) PARA OS VEÍCULOS DA FROTA DA EPT - ITEM 7</t>
  </si>
  <si>
    <t>R$ 95,00 (noventa e cinco reais) por serviço, com valor
global de R$ 10.260,00 (dez mil e duzentos e sessenta reais),</t>
  </si>
  <si>
    <t>CONTRATAÇÃO DE EMPRESA PARA EXECUÇÃO DOS SERVIÇOS DE MANUTENÇÃO GERAL CORRETIVA E PREVENTIVA (LOTE 1) E SERVIÇOS DE LAVAGEM E POLIMENTO (LOTE 2) PARA OS VEÍCULOS DA FROTA DA EPT - ITEM 8</t>
  </si>
  <si>
    <t>R$ 97,99 (noventa e sete reais e noventa e nove centavos)
por hora-homem, com valor global de R$ 208.130,76 (duzentos e oito
mil e cento e trinta reais e setenta e seis centavos) para serviços e
R$ 166.504,61 (cento e sessenta e seis mil e quinhentos e quatro
reais e sessenta e um centavos) para peças e insumos</t>
  </si>
  <si>
    <t>CONTRATAÇÃO DE EMPRESA PARA EXECUÇÃO DOS SERVIÇOS DE MANUTENÇÃO GERAL CORRETIVA E PREVENTIVA (LOTE 1) E SERVIÇOS DE LAVAGEM E POLIMENTO (LOTE 2) PARA OS VEÍCULOS DA FROTA DA EPT - ITEM 9</t>
  </si>
  <si>
    <t>R$ 99,95 (noventa e nove reais e noventa e cinco centavos)
por serviço, com valor global de R$ 89.955,00 (oitenta e nove mil e novecentos e cinquenta e cinco reais</t>
  </si>
  <si>
    <t>CONTRATAÇÃO DE EMPRESA PARA EXECUÇÃO DOS SERVIÇOS DE MANUTENÇÃO GERAL CORRETIVA E PREVENTIVA (LOTE 1) E SERVIÇOS DE LAVAGEM E POLIMENTO (LOTE 2) PARA OS VEÍCULOS DA FROTA DA EPT - ITEM 10</t>
  </si>
  <si>
    <t xml:space="preserve"> R$ 159,00 (cento e cinquenta e nove reais) por serviço, com
valor global de R$ 2.146,500 (dois milhões e cento e quarenta e seis
mil e quinhentos reais)</t>
  </si>
  <si>
    <t>CONTRATAÇÃO DE EMPRESA PARA EXECUÇÃO DOS SERVIÇOS DE MANUTENÇÃO GERAL CORRETIVA E PREVENTIVA (LOTE 1) E SERVIÇOS DE LAVAGEM E POLIMENTO (LOTE 2) PARA OS VEÍCULOS DA FROTA DA EPT - ITEM 11</t>
  </si>
  <si>
    <t>R$ 164,99 (cento e sessenta e quatro reais e noventa e nove
centavos) por serviço, com valor global de R$ 74.223,00 (setenta e
quatro mil e duzentos e vinte e três reais)</t>
  </si>
  <si>
    <t xml:space="preserve">0021860/2023 </t>
  </si>
  <si>
    <t>CONTRATAÇÃO DE EMPRESA ESPECIALIZADA NA LOCAÇÃO DE VEÍCULOS, SEM MOTORISTA, EM LIMITE DE QUILOMETRAGEM, SEGURO TOTAL SEM FRANQUIA PARA O LOCATÁRIO E ASSISTÊNCIA 24 (VINTE E QUATRO) HORAS, CRLV EM DIA E EXECUÇÃO DE MANUTENÇÃO E REVISÕES CONFORME MANUAL DO PROPRIETÁRIO POR CONTA DA LOCADORA - ITEM 1</t>
  </si>
  <si>
    <t>R$ 7.650,00 (sete mil seiscentos e cinquenta reais) e valor total de R$ 183.600,00 (cento e oitenta e três mil e seiscentos reais) para 24 (vinte e quatro) meses</t>
  </si>
  <si>
    <t>AVANTE MARKETING E LOGÍSTICA LTDA</t>
  </si>
  <si>
    <t>CONTRATAÇÃO DE EMPRESA ESPECIALIZADA NA LOCAÇÃO DE VEÍCULOS, SEM MOTORISTA, EM LIMITE DE QUILOMETRAGEM, SEGURO TOTAL SEM FRANQUIA PARA O LOCATÁRIO E ASSISTÊNCIA 24 (VINTE E QUATRO) HORAS, CRLV EM DIA E EXECUÇÃO DE MANUTENÇÃO E REVISÕES CONFORME MANUAL DO PROPRIETÁRIO POR CONTA DA LOCADORA - ITEM 2</t>
  </si>
  <si>
    <t>R$ 7.900,00 (sete mil
e novecentos reais) e valor total de R$ 189.600,00 (cento e oitenta
e nove mil e seiscentos reais) para 24 (vinte e quatro) meses</t>
  </si>
  <si>
    <t>0010274/2024</t>
  </si>
  <si>
    <t>CONTRATAÇÃO DE EMPRESA PARA PRESTAÇÃO DE SERVIÇO DE PUBLICIDADE LEGAL, VEICULAÇÃO DE JORNAL DIÁRIO DE GRANDE CIRCULAÇÃO DE AVISOS DE LICITAÇÃO, ERRATAS E EDITAIS, RESULTADOS DE IMPUGNAÇÕES E DE RECURSOS E OUTROS ATOS OFICIAIS - ITEM 1</t>
  </si>
  <si>
    <t>Valor unitário de R$ 5,86 (cinco reais e oitenta e seis centavos) e valor total de R$ 8.719,68(oito mil, setecentos e dezenove reais
e sessenta e oito centavos)</t>
  </si>
  <si>
    <t>0022034/2022</t>
  </si>
  <si>
    <t>CONTRATAÇÃO DE EMPRESA PARA ELABORAÇÃO DO PLANO DE CARGOS E SALÁRIOS, QUADRO DE LOTAÇÃO IDEAL E ASSESSORAMENTO TÉCNICO NAS ETAPAS QUE ANTECEDEM A REALIZAÇÃO DE CONCURSO PÚBLICO.</t>
  </si>
  <si>
    <t xml:space="preserve"> PERFIX ASSESSORIA E CONSULTORIA LTDA</t>
  </si>
  <si>
    <t>https://www.marica.rj.gov.br/wp-content/uploads/2018/12/JOM_916_17-12-2018-1-1.pdf</t>
  </si>
  <si>
    <t>https://www.marica.rj.gov.br/wp-content/uploads/2018/12/JOM_917_19-12-2018_2.pdf</t>
  </si>
  <si>
    <t>https://www.marica.rj.gov.br/wp-content/uploads/2019/02/JOM_930_06-02-2019_2.pdf</t>
  </si>
  <si>
    <t>https://www.marica.rj.gov.br/wp-content/uploads/2019/01/JOM_921_07-01-2019_2.pdf</t>
  </si>
  <si>
    <t>https://www.marica.rj.gov.br/wp-content/uploads/2019/01/JOM_926_23-01-2019.pdf</t>
  </si>
  <si>
    <t>https://www.marica.rj.gov.br/wp-content/uploads/2019/02/JOM_929_04-02-2019_2-1.pdf</t>
  </si>
  <si>
    <t>https://www.marica.rj.gov.br/wp-content/uploads/2019/02/JOM_931_11-02-2019_2-1.pdf</t>
  </si>
  <si>
    <t>https://www.marica.rj.gov.br/wp-content/uploads/2019/02/JOM_932_13-02-2019.pdf</t>
  </si>
  <si>
    <t>https://www.marica.rj.gov.br/wp-content/uploads/2019/02/JOM_933_18-02-2019.pdf</t>
  </si>
  <si>
    <t>https://www.marica.rj.gov.br/wp-content/uploads/2019/02/JOM_934_20-02-2019_2-1.pdf</t>
  </si>
  <si>
    <t>https://www.marica.rj.gov.br/wp-content/uploads/2019/02/JOM_935_25-02-2019.pdf</t>
  </si>
  <si>
    <t>https://www.marica.rj.gov.br/wp-content/uploads/2019/03/JOM_936_27-02-2019_2.pdf</t>
  </si>
  <si>
    <t>https://www.marica.rj.gov.br/wp-content/uploads/2019/03/JOM_937_11-03-2019_3.pdf</t>
  </si>
  <si>
    <t xml:space="preserve">https://www.marica.rj.gov.br/wp-content/uploads/2019/03/JOM_938_13-03-2019.pdf  </t>
  </si>
  <si>
    <t>https://www.marica.rj.gov.br/wp-content/uploads/2019/03/JOM_939_18-03-2019.pdf</t>
  </si>
  <si>
    <t>https://www.marica.rj.gov.br/wp-content/uploads/2019/03/JOM_941_25-03-2019.pdf</t>
  </si>
  <si>
    <t>https://www.marica.rj.gov.br/wp-content/uploads/2019/03/JOM_942_27-03-2019.pdf</t>
  </si>
  <si>
    <t>https://www.marica.rj.gov.br/wp-content/uploads/2019/04/JOM_944_03-04-2019.pdf</t>
  </si>
  <si>
    <t>https://www.marica.rj.gov.br/wp-content/uploads/2019/04/JOM_945_08-04-2019_2.pdf</t>
  </si>
  <si>
    <t>https://www.marica.rj.gov.br/wp-content/uploads/2019/04/JOM_946_10-04-2019.pdf</t>
  </si>
  <si>
    <t>https://www.marica.rj.gov.br/wp-content/uploads/2019/05/JOM_950_29-04-2019_2.pdf</t>
  </si>
  <si>
    <t>https://www.marica.rj.gov.br/wp-content/uploads/2019/05/JOM_954_15-05-2019.pdf</t>
  </si>
  <si>
    <t>https://www.marica.rj.gov.br/wp-content/uploads/2019/05/JOM_957_27-05-2019.pdf</t>
  </si>
  <si>
    <t>https://www.marica.rj.gov.br/wp-content/uploads/2019/06/JOM_959_03-06-2019.pdf</t>
  </si>
  <si>
    <t>https://www.marica.rj.gov.br/wp-content/uploads/2019/06/JOM_961_10-06-2019.pdf</t>
  </si>
  <si>
    <t>https://www.marica.rj.gov.br/wp-content/uploads/2019/06/JOM_962_12-06-2019.pdf</t>
  </si>
  <si>
    <t>https://www.marica.rj.gov.br/wp-content/uploads/2019/06/JOM_963_17-06-2019.pdf</t>
  </si>
  <si>
    <t>https://www.marica.rj.gov.br/wp-content/uploads/2019/06/JOM_964_19-06-2019.pdf</t>
  </si>
  <si>
    <t>https://www.marica.rj.gov.br/wp-content/uploads/2019/06/JOM_965_24-06-2019.pdf</t>
  </si>
  <si>
    <t>https://www.marica.rj.gov.br/wp-content/uploads/2019/06/JOM_966_26-06-2019_2.pdf</t>
  </si>
  <si>
    <t>https://www.marica.rj.gov.br/wp-content/uploads/2019/10/JOM_996_09-10-2019.pdf</t>
  </si>
  <si>
    <t>https://www.marica.rj.gov.br/wp-content/uploads/2019/07/JOM_967_01-07-2019_4.pdf</t>
  </si>
  <si>
    <t>https://www.marica.rj.gov.br/wp-content/uploads/2019/07/JOM_968_03-07-2019.pdf</t>
  </si>
  <si>
    <t>https://www.marica.rj.gov.br/wp-content/uploads/2019/07/JOM_969_08-07-2019.pdf</t>
  </si>
  <si>
    <t>https://www.marica.rj.gov.br/wp-content/uploads/2019/07/JOM_970_10-07-2019.pdf</t>
  </si>
  <si>
    <t>https://www.marica.rj.gov.br/wp-content/uploads/2019/07/JOM_971_15-07-2019.pdf</t>
  </si>
  <si>
    <t>https://www.marica.rj.gov.br/wp-content/uploads/2019/07/JOM_972_17-07-2019.pdf</t>
  </si>
  <si>
    <t>https://www.marica.rj.gov.br/wp-content/uploads/2019/07/JOM_973_22-07-2019_3.pdf</t>
  </si>
  <si>
    <t>https://www.marica.rj.gov.br/wp-content/uploads/2019/07/JOM_974_24-07-2019.pdf</t>
  </si>
  <si>
    <t>https://www.marica.rj.gov.br/wp-content/uploads/2019/07/JOM_975_29-07-2019_2.pdf</t>
  </si>
  <si>
    <t>https://www.marica.rj.gov.br/wp-content/uploads/2019/08/JOM_977_05-08-2019.pdf</t>
  </si>
  <si>
    <t>https://www.marica.rj.gov.br/wp-content/uploads/2019/08/JOM_978_07-08-2019_2.pdf</t>
  </si>
  <si>
    <t>https://www.marica.rj.gov.br/wp-content/uploads/2019/08/JOM_979_12-08-2019.pdf</t>
  </si>
  <si>
    <t>https://www.marica.rj.gov.br/wp-content/uploads/2019/08/JOM_980_14-08-2019.pdf</t>
  </si>
  <si>
    <t>https://www.marica.rj.gov.br/wp-content/uploads/2019/08/JOM_981_19-08-2019.pdf</t>
  </si>
  <si>
    <t>https://www.marica.rj.gov.br/wp-content/uploads/2019/08/JOM_982_21-08-2019.pdf</t>
  </si>
  <si>
    <t>https://www.marica.rj.gov.br/wp-content/uploads/2019/08/JOM_983_26-08-2019.pdf</t>
  </si>
  <si>
    <t>https://www.marica.rj.gov.br/wp-content/uploads/2019/08/JOM_984_28-08-2019.pdf</t>
  </si>
  <si>
    <t>https://www.marica.rj.gov.br/wp-content/uploads/2019/09/JOM_985_02-09-2019.pdf</t>
  </si>
  <si>
    <t>https://www.marica.rj.gov.br/wp-content/uploads/2019/09/JOM_986_04-09-2019.pdf</t>
  </si>
  <si>
    <t>https://www.marica.rj.gov.br/wp-content/uploads/2019/09/JOM_987_09-09-2019.pdf</t>
  </si>
  <si>
    <t>https://www.marica.rj.gov.br/wp-content/uploads/2019/09/JOM_988_11-09-2019.pdf</t>
  </si>
  <si>
    <t>https://www.marica.rj.gov.br/wp-content/uploads/2019/09/JOM_989_16-09-2019.pdf</t>
  </si>
  <si>
    <t>https://www.marica.rj.gov.br/wp-content/uploads/2019/09/JOM_990_18-09-2019.pdf</t>
  </si>
  <si>
    <t>https://www.marica.rj.gov.br/wp-content/uploads/2019/09/JOM_991_23-09-2019.pdf</t>
  </si>
  <si>
    <t>https://www.marica.rj.gov.br/wp-content/uploads/2019/09/JOM_993_30-09-2019.pdf</t>
  </si>
  <si>
    <t>https://www.marica.rj.gov.br/wp-content/uploads/2019/10/JOM_994_02-10-2019.pdf</t>
  </si>
  <si>
    <t>https://www.marica.rj.gov.br/wp-content/uploads/2019/10/JOM_995_07-10-2019.pdf</t>
  </si>
  <si>
    <t>https://www.marica.rj.gov.br/wp-content/uploads/2019/10/JOM_997_14-10-2019.pdf</t>
  </si>
  <si>
    <t>https://www.marica.rj.gov.br/wp-content/uploads/2019/10/JOM_998_16-10-2019.pdf</t>
  </si>
  <si>
    <t>https://www.marica.rj.gov.br/wp-content/uploads/2019/10/JOM_999_21-10-2019_3.pdf</t>
  </si>
  <si>
    <t>Link do JOM</t>
  </si>
  <si>
    <t>https://www.marica.rj.gov.br/wp-content/uploads/2018/12/JOM_913_05-12-2018_4.pdf</t>
  </si>
  <si>
    <t>https://www.marica.rj.gov.br/wp-content/uploads/2020/03/JOM_ESP_256_05-03-2020.pdf</t>
  </si>
  <si>
    <t>https://www.marica.rj.gov.br/wp-content/uploads/2018/12/JOM_912_03-12-2018_V3.pdf</t>
  </si>
  <si>
    <t>https://www.marica.rj.gov.br/wp-content/uploads/2019/12/JOM_1013_16-12-2019.pdf</t>
  </si>
  <si>
    <t>https://www.marica.rj.gov.br/wp-content/uploads/2020/03/JOM_1039_30-03-2020.pdf</t>
  </si>
  <si>
    <t>https://www.marica.rj.gov.br/wp-content/uploads/2020/01/JOM_1023_27-01-2019.pdf</t>
  </si>
  <si>
    <t>https://www.marica.rj.gov.br/wp-content/uploads/2020/03/JOM_1034_11-03-2020.pdf</t>
  </si>
  <si>
    <t>https://www.marica.rj.gov.br/wp-content/uploads/2019/11/JOM_1008_27-11-2019.pdf</t>
  </si>
  <si>
    <t>https://www.marica.rj.gov.br/wp-content/uploads/2020/01/JOM_1020_15-01-2020.pdf</t>
  </si>
  <si>
    <t>https://www.marica.rj.gov.br/wp-content/uploads/2020/03/JOM_1035_16-03-2020.pdf</t>
  </si>
  <si>
    <t>https://www.marica.rj.gov.br/wp-content/uploads/2020/07/JOM_ESP_283_31-07-2020.pdf</t>
  </si>
  <si>
    <t>https://www.marica.rj.gov.br/wp-content/uploads/2019/11/JOM_1002_04-11-2019_WEB2.pdf</t>
  </si>
  <si>
    <t>https://www.marica.rj.gov.br/wp-content/uploads/2019/12/JOM_1009_02-12-2019.pdf</t>
  </si>
  <si>
    <t>https://www.marica.rj.gov.br/wp-content/uploads/2020/01/JOM_1021_20-01-2020_2.pdf</t>
  </si>
  <si>
    <t>https://www.marica.rj.gov.br/wp-content/uploads/2020/01/JOM_1024_29-01-2020_2.pdf</t>
  </si>
  <si>
    <t>https://www.marica.rj.gov.br/wp-content/uploads/2020/02/JOM_1028_12-02-2020.pdf</t>
  </si>
  <si>
    <t>https://www.marica.rj.gov.br/wp-content/uploads/2020/05/JOM_1051_11-05-2020.pdf</t>
  </si>
  <si>
    <t>https://www.marica.rj.gov.br/wp-content/uploads/2020/06/JOM_1059_08-06-2020_3.pdf</t>
  </si>
  <si>
    <t>https://www.marica.rj.gov.br/wp-content/uploads/2020/07/JOM_ESP_279_03-07-2020.pdf</t>
  </si>
  <si>
    <t>https://www.marica.rj.gov.br/wp-content/uploads/2020/07/JOM_1068_08-07-2020.pdf</t>
  </si>
  <si>
    <t>https://www.marica.rj.gov.br/wp-content/uploads/2020/09/JOM_1089_23-09-2020.pdf</t>
  </si>
  <si>
    <t>https://www.marica.rj.gov.br/wp-content/uploads/2019/12/JOM_ESP_246_12-12-2019.pdf</t>
  </si>
  <si>
    <t>https://www.marica.rj.gov.br/wp-content/uploads/2020/08/JOM_1079_17-08-2020.pdf</t>
  </si>
  <si>
    <t>https://www.marica.rj.gov.br/wp-content/uploads/2019/11/JOM_1003_06-11-2019.pdf</t>
  </si>
  <si>
    <t>https://www.marica.rj.gov.br/wp-content/uploads/2020/02/JOM_1026_05-02-2020.pdf</t>
  </si>
  <si>
    <t>https://www.marica.rj.gov.br/wp-content/uploads/2019/11/JOM_ESP_244_21-11-19_WEB.pdf</t>
  </si>
  <si>
    <t>https://www.marica.rj.gov.br/wp-content/uploads/2020/03/JOM_1031_02-03-2020.pdf</t>
  </si>
  <si>
    <t>https://www.marica.rj.gov.br/wp-content/uploads/2019/12/JOM-1011_09-12-2019_WEB.pdf</t>
  </si>
  <si>
    <t>https://www.marica.rj.gov.br/wp-content/uploads/2019/12/JOM_1012_11-12-2019_2.pdf</t>
  </si>
  <si>
    <t>https://www.marica.rj.gov.br/wp-content/uploads/2020/02/JOM_1030_19-02-2020_2.pdf</t>
  </si>
  <si>
    <t>https://www.marica.rj.gov.br/wp-content/uploads/2020/04/JOM_1041_06-04-2020.pdf</t>
  </si>
  <si>
    <t>https://www.marica.rj.gov.br/wp-content/uploads/2020/04/JOM_1048_29-04-2020.pdf</t>
  </si>
  <si>
    <t>https://www.marica.rj.gov.br/wp-content/uploads/2020/05/JOM_1050_06-05-2020.pdf</t>
  </si>
  <si>
    <t>https://www.marica.rj.gov.br/wp-content/uploads/2020/05/JOM_1056_27-05-2020.pdf</t>
  </si>
  <si>
    <t>https://www.marica.rj.gov.br/wp-content/uploads/2020/07/JOM_1067_06-07-2020.pdf</t>
  </si>
  <si>
    <t>https://www.marica.rj.gov.br/wp-content/uploads/2020/08/JOM_1078_12-08-2020.pdf</t>
  </si>
  <si>
    <t>https://www.marica.rj.gov.br/wp-content/uploads/2021/02/JOM_1135_22-02-2021.pdf</t>
  </si>
  <si>
    <t>https://www.marica.rj.gov.br/wp-content/uploads/2019/10/JOM_1001_30-10-2019_WEB2.pdf</t>
  </si>
  <si>
    <t>https://www.marica.rj.gov.br/wp-content/uploads/2020/01/JOM_1019_13-01-2020.pdf</t>
  </si>
  <si>
    <t>https://www.marica.rj.gov.br/wp-content/uploads/2020/03/JOM_1032_04-03-2020.pdf</t>
  </si>
  <si>
    <t>https://www.marica.rj.gov.br/wp-content/uploads/2020/03/JOM_1033_09-03-2020.pdf</t>
  </si>
  <si>
    <t>https://www.marica.rj.gov.br/wp-content/uploads/2020/03/JOM-1038_25-03-2020.pdf</t>
  </si>
  <si>
    <t>https://www.marica.rj.gov.br/wp-content/uploads/2020/11/JOM_1102_18-11-2020.pdf</t>
  </si>
  <si>
    <t>https://www.marica.rj.gov.br/wp-content/uploads/2019/10/JOM_1000_23-10-2019.pdf</t>
  </si>
  <si>
    <t>https://www.marica.rj.gov.br/wp-content/uploads/2019/12/JOM_1016_30-12-2019.pdf</t>
  </si>
  <si>
    <t>https://www.marica.rj.gov.br/wp-content/uploads/2020/01/JOM_1017_06-01-2020_2.pdf</t>
  </si>
  <si>
    <t>https://www.marica.rj.gov.br/wp-content/uploads/2020/02/JOM_1025_03-02-2019.pdf</t>
  </si>
  <si>
    <t>https://www.marica.rj.gov.br/wp-content/uploads/2023/03/JOM_1043_13-04-2020.pdf</t>
  </si>
  <si>
    <t>https://www.marica.rj.gov.br/wp-content/uploads/2020/07/JOM_1074_29-07-2020.pdf</t>
  </si>
  <si>
    <t>https://www.marica.rj.gov.br/wp-content/uploads/2020/05/JOM_1055_25-05-2020.pdf</t>
  </si>
  <si>
    <t>https://www.marica.rj.gov.br/wp-content/uploads/2019/11/JOM_1006_18-11-2019_WEB.pdf</t>
  </si>
  <si>
    <t>https://www.marica.rj.gov.br/wp-content/uploads/2020/09/JOM_1084_02-09-2020_2.pdf</t>
  </si>
  <si>
    <t>https://www.marica.rj.gov.br/wp-content/uploads/2020/07/JOM_ESP_282_24-07-2020.pdf</t>
  </si>
  <si>
    <t>https://www.marica.rj.gov.br/wp-content/uploads/2019/11/JOM_1004_11-11-2019.pdf</t>
  </si>
  <si>
    <t>https://www.marica.rj.gov.br/wp-content/uploads/2019/12/JOM_1015_23-12-2019.pdf</t>
  </si>
  <si>
    <t>https://www.marica.rj.gov.br/wp-content/uploads/2020/01/JOM_1022_22_01-2020.pdf</t>
  </si>
  <si>
    <t>https://www.marica.rj.gov.br/wp-content/uploads/2020/02/JOM_1027_10-02-2020.pdf</t>
  </si>
  <si>
    <t>https://www.marica.rj.gov.br/wp-content/uploads/2020/02/JOM_1029_17-02-2020.pdf</t>
  </si>
  <si>
    <t>https://www.marica.rj.gov.br/wp-content/uploads/2020/02/JOM_ESP_253_21-02-2020.pdf</t>
  </si>
  <si>
    <t>https://www.marica.rj.gov.br/wp-content/uploads/2020/06/JOM_ESP_274_12-06-2020.pdf</t>
  </si>
  <si>
    <t>https://www.marica.rj.gov.br/wp-content/uploads/2023/03/JOM_1040_01-04-2020.pdf</t>
  </si>
  <si>
    <t>https://www.marica.rj.gov.br/wp-content/uploads/2020/08/JOM_1077_10-08-2020.pdf</t>
  </si>
  <si>
    <t>https://www.marica.rj.gov.br/wp-content/uploads/2019/11/JOM_1005_13-11-2019_WEB.pdf</t>
  </si>
  <si>
    <t>https://www.marica.rj.gov.br/wp-content/uploads/2019/12/JOM_1014_18-12-2019.pdf</t>
  </si>
  <si>
    <t>https://www.marica.rj.gov.br/wp-content/uploads/2019/09/JOM_ESP_240_10-09-2019.pdf</t>
  </si>
  <si>
    <t>https://www.marica.rj.gov.br/wp-content/uploads/2019/10/JOM_ESP_242_31-10-2019_WEB.pdf</t>
  </si>
  <si>
    <t>https://www.marica.rj.gov.br/wp-content/uploads/2020/01/JOM_1018_08-01-2020.pdf</t>
  </si>
  <si>
    <t>https://www.marica.rj.gov.br/wp-content/uploads/2020/03/JOM_ESP_255_28-02-2020.pdf</t>
  </si>
  <si>
    <t>https://www.marica.rj.gov.br/wp-content/uploads/2020/03/JOM_ESP-258.pdf</t>
  </si>
  <si>
    <t>https://www.marica.rj.gov.br/wp-content/uploads/2020/03/JOM-1037_23-03-2020.pdf</t>
  </si>
  <si>
    <t>https://www.marica.rj.gov.br/wp-content/uploads/2020/04/JOM_1045_20-04-2020.pdf</t>
  </si>
  <si>
    <t>https://www.marica.rj.gov.br/wp-content/uploads/2020/06/JOM_1057_01-06-2020.pdf</t>
  </si>
  <si>
    <t>https://www.marica.rj.gov.br/wp-content/uploads/2020/06/JOM_1060_10-06-2020.pdf</t>
  </si>
  <si>
    <t>https://www.marica.rj.gov.br/wp-content/uploads/2020/07/JOM_1070_15-07-2020.pdf</t>
  </si>
  <si>
    <t>https://www.marica.rj.gov.br/wp-content/uploads/2020/08/JOM_1075_03-08-2020.pdf</t>
  </si>
  <si>
    <t>https://www.marica.rj.gov.br/wp-content/uploads/2021/01/JOM_1119_11_01_2021.pdf</t>
  </si>
  <si>
    <t>https://www.marica.rj.gov.br/wp-content/uploads/2021/01/JOM_1120_13-01-2021.pdf</t>
  </si>
  <si>
    <t>https://www.marica.rj.gov.br/wp-content/uploads/2021/03/JOM_1143_12-03-2021.pdf</t>
  </si>
  <si>
    <t>https://www.marica.rj.gov.br/wp-content/uploads/2020/04/JOM_1042_08-04-2020.pdf</t>
  </si>
  <si>
    <t>https://www.marica.rj.gov.br/wp-content/uploads/2020/04/JOM_1044_15-04-2020.pdf</t>
  </si>
  <si>
    <t>https://www.marica.rj.gov.br/wp-content/uploads/2020/07/JOM_1066_01-07-2020_2.pdf</t>
  </si>
  <si>
    <t>https://www.marica.rj.gov.br/wp-content/uploads/2020/10/JOM_1093_07-10-2020.pdf</t>
  </si>
  <si>
    <t>https://www.marica.rj.gov.br/wp-content/uploads/2020/12/JOM_1106_02-12-2020.pdf</t>
  </si>
  <si>
    <t>https://www.marica.rj.gov.br/wp-content/uploads/2020/11/JOM_ESP_298_13-11-2020.pdf</t>
  </si>
  <si>
    <t>https://www.marica.rj.gov.br/wp-content/uploads/2020/10/JOM_1092_05-10-2020.pdf</t>
  </si>
  <si>
    <t>https://www.marica.rj.gov.br/wp-content/uploads/2020/10/JOM_1095_19-10-2020.pdf</t>
  </si>
  <si>
    <t>https://www.marica.rj.gov.br/wp-content/uploads/2020/11/JOM_1100_11-11-2020.pdf</t>
  </si>
  <si>
    <t>https://www.marica.rj.gov.br/wp-content/uploads/2020/08/JOM_1076_05-08-2020.pdf</t>
  </si>
  <si>
    <t>https://www.marica.rj.gov.br/wp-content/uploads/2020/08/JOM_1082_26-08-2020.pdf</t>
  </si>
  <si>
    <t>https://www.marica.rj.gov.br/wp-content/uploads/2020/10/JOM_ESP_295_23-10-2020.pdf</t>
  </si>
  <si>
    <t>https://www.marica.rj.gov.br/wp-content/uploads/2021/04/JOM_1150_07-04-2021.pdf</t>
  </si>
  <si>
    <t>https://www.marica.rj.gov.br/wp-content/uploads/2021/05/JOM_1171_31_05_2021.pdf</t>
  </si>
  <si>
    <t>https://www.marica.rj.gov.br/wp-content/uploads/2020/09/JOM_1085_09-09-2020.pdf</t>
  </si>
  <si>
    <t>https://www.marica.rj.gov.br/wp-content/uploads/2020/10/JOM_1094_14-10-2020.pdf</t>
  </si>
  <si>
    <t>https://www.marica.rj.gov.br/wp-content/uploads/2020/11/JOM_1098_04-11-2020.pdf</t>
  </si>
  <si>
    <t>https://www.marica.rj.gov.br/wp-content/uploads/2020/11/JOM_1105_30-11-2020_2.pdf</t>
  </si>
  <si>
    <t>https://www.marica.rj.gov.br/wp-content/uploads/2020/12/JOM_1108_09-12-2020.pdf</t>
  </si>
  <si>
    <t>https://www.marica.rj.gov.br/wp-content/uploads/2020/12/JOM_1111_18-12-2020_2.pdf</t>
  </si>
  <si>
    <t>https://www.marica.rj.gov.br/wp-content/uploads/2021/01/JOM_1127_29-01-2021.pdf</t>
  </si>
  <si>
    <t>https://www.marica.rj.gov.br/wp-content/uploads/2021/02/JOM_1133_12-02-2021.pdf</t>
  </si>
  <si>
    <t>https://www.marica.rj.gov.br/wp-content/uploads/2021/02/JOM_1137_26-02-2021.pdf</t>
  </si>
  <si>
    <t>REAL ZM NOTICIAS LTDA</t>
  </si>
  <si>
    <t>https://www.marica.rj.gov.br/wp-content/uploads/2020/06/JOM_1058_03-06-2020.pdf</t>
  </si>
  <si>
    <t>https://www.marica.rj.gov.br/wp-content/uploads/2020/11/JOM_1103_23-11-2020.pdf</t>
  </si>
  <si>
    <t>https://www.marica.rj.gov.br/wp-content/uploads/2021/01/JOM_1118_08-01-2021.pdf</t>
  </si>
  <si>
    <t>https://www.marica.rj.gov.br/wp-content/uploads/2021/05/JOM_1165_14-05-2021.pdf</t>
  </si>
  <si>
    <t>https://www.marica.rj.gov.br/wp-content/uploads/2022/08/JOM_1220_27_09_2021.pdf</t>
  </si>
  <si>
    <t>https://www.marica.rj.gov.br/wp-content/uploads/2022/08/JOM_1328_04_07_2022.pdf</t>
  </si>
  <si>
    <t>https://www.marica.rj.gov.br/wp-content/uploads/2022/10/JOM_1372_21-10-2022.pdf</t>
  </si>
  <si>
    <t>https://www.marica.rj.gov.br/wp-content/uploads/2021/03/JOM_ESP_307_29-03-2021.pdf</t>
  </si>
  <si>
    <t>https://www.marica.rj.gov.br/wp-content/uploads/2020/08/JOM_1081_24-08-2020.pdf</t>
  </si>
  <si>
    <t>https://www.marica.rj.gov.br/wp-content/uploads/2021/01/JOM_1121_15-01-2021.pdf</t>
  </si>
  <si>
    <t>https://www.marica.rj.gov.br/wp-content/uploads/2021/06/JOM_1172_02-06-2021.pdf</t>
  </si>
  <si>
    <t>https://www.marica.rj.gov.br/wp-content/uploads/2021/03/JOM_1138_01-03-2021.pdf</t>
  </si>
  <si>
    <t>https://www.marica.rj.gov.br/wp-content/uploads/2021/04/JOM_1154_16-04-2021.pdf</t>
  </si>
  <si>
    <t>https://www.marica.rj.gov.br/wp-content/uploads/2021/07/JOM_1193_23-07-2021.pdf</t>
  </si>
  <si>
    <t>https://www.marica.rj.gov.br/wp-content/uploads/2020/08/JOM_1080_19-08-2020.pdf</t>
  </si>
  <si>
    <t>https://www.marica.rj.gov.br/wp-content/uploads/2020/09/JOM_1086_14-09-2020.pdf</t>
  </si>
  <si>
    <t>https://www.marica.rj.gov.br/wp-content/uploads/2020/12/JOM_1109_14-12-2020.pdf</t>
  </si>
  <si>
    <t>https://www.marica.rj.gov.br/wp-content/uploads/2021/01/JOM_1122_18-01-2021.pdf</t>
  </si>
  <si>
    <t>https://www.marica.rj.gov.br/wp-content/uploads/2021/04/JOM_1151_09-04-2021.pdf</t>
  </si>
  <si>
    <t>https://www.marica.rj.gov.br/wp-content/uploads/2021/07/JOM_1194_26-07-2021.pdf</t>
  </si>
  <si>
    <t>https://www.marica.rj.gov.br/wp-content/uploads/2020/08/JOM_ESP_284_07-08-2020.pdf</t>
  </si>
  <si>
    <t>https://www.marica.rj.gov.br/wp-content/uploads/2020/07/JOM_1069_13-07-2020.pdf</t>
  </si>
  <si>
    <t>https://www.marica.rj.gov.br/wp-content/uploads/2020/07/JOM_1071_20-07-2020_2.pdf</t>
  </si>
  <si>
    <t>https://www.marica.rj.gov.br/wp-content/uploads/2020/10/JOM_1096_21-10-2020.pdf</t>
  </si>
  <si>
    <t>https://www.marica.rj.gov.br/wp-content/uploads/2021/03/JOM_1140_05-03-2021.pdf</t>
  </si>
  <si>
    <t>https://www.marica.rj.gov.br/wp-content/uploads/2021/03/JOM_1142_10-03-2021.pdf</t>
  </si>
  <si>
    <t>https://www.marica.rj.gov.br/wp-content/uploads/2021/06/JOM_1174_09-06-2021.pdf</t>
  </si>
  <si>
    <t>https://www.marica.rj.gov.br/wp-content/uploads/2022/08/JOM_1208_27_08_2021.pdf</t>
  </si>
  <si>
    <t>https://www.marica.rj.gov.br/wp-content/uploads/2022/08/JOM_1231_25_10_2021_2.pdf</t>
  </si>
  <si>
    <t>https://www.marica.rj.gov.br/wp-content/uploads/2022/08/JOM_1238_12_11_2021-1.pdf</t>
  </si>
  <si>
    <t>https://www.marica.rj.gov.br/wp-content/uploads/2022/08/JOM_1326_29-06-2022.pdf</t>
  </si>
  <si>
    <t>https://www.marica.rj.gov.br/wp-content/uploads/2020/10/JOM_ESP_296_30-10-2020.pdf</t>
  </si>
  <si>
    <t>https://www.marica.rj.gov.br/wp-content/uploads/2020/10/JOM_ESP_292_02-10-2020.pdf</t>
  </si>
  <si>
    <t>https://www.marica.rj.gov.br/wp-content/uploads/2020/04/JOM_1046_22-04-2020_2.pdf</t>
  </si>
  <si>
    <t>https://www.marica.rj.gov.br/wp-content/uploads/2020/05/JOM_1053_18-05-2020.pdf</t>
  </si>
  <si>
    <t>https://www.marica.rj.gov.br/wp-content/uploads/2020/06/JOM_1061_15-06-2020.pdf</t>
  </si>
  <si>
    <t>https://www.marica.rj.gov.br/wp-content/uploads/2020/06/JOM_1062_17-06-2020.pdf</t>
  </si>
  <si>
    <t>https://www.marica.rj.gov.br/wp-content/uploads/2020/06/JOM_1063_22-06-2020.pdf</t>
  </si>
  <si>
    <t>https://www.marica.rj.gov.br/wp-content/uploads/2020/07/JOM_1072_22-07-2020.pdf</t>
  </si>
  <si>
    <t>https://www.marica.rj.gov.br/wp-content/uploads/2020/07/JOM_1073_27-07-2020.pdf</t>
  </si>
  <si>
    <t>https://www.marica.rj.gov.br/wp-content/uploads/2020/09/JOM_1087_16-09-2020_2.pdf</t>
  </si>
  <si>
    <t>https://www.marica.rj.gov.br/wp-content/uploads/2020/09/JOM_ESP_289_11-09-2020.pdf</t>
  </si>
  <si>
    <t>https://www.marica.rj.gov.br/wp-content/uploads/2020/02/JOM_ESP_254_27-02-2020.pdf</t>
  </si>
  <si>
    <t>https://www.marica.rj.gov.br/wp-content/uploads/2020/09/JOM_1090_28-09-2020.pdf</t>
  </si>
  <si>
    <t>https://www.marica.rj.gov.br/wp-content/uploads/2020/11/JOM_1099_09-11-2020.pdf</t>
  </si>
  <si>
    <t>https://www.marica.rj.gov.br/wp-content/uploads/2020/12/JOM_1107_07-12-2020.pdf</t>
  </si>
  <si>
    <t>https://www.marica.rj.gov.br/wp-content/uploads/2020/12/JOM_1110_16-11-2020.pdf</t>
  </si>
  <si>
    <t>https://www.marica.rj.gov.br/wp-content/uploads/2021/01/JOM_1117_06-01-2021.pdf</t>
  </si>
  <si>
    <t>https://www.marica.rj.gov.br/wp-content/uploads/2021/01/JOM_1125_25-01-2021.pdf</t>
  </si>
  <si>
    <t>https://www.marica.rj.gov.br/wp-content/uploads/2021/02/JOM_1129_03_02_2021.pdf</t>
  </si>
  <si>
    <t>https://www.marica.rj.gov.br/wp-content/uploads/2021/06/JOM_1181_25_06_2021_2.pdf</t>
  </si>
  <si>
    <t>https://www.marica.rj.gov.br/wp-content/uploads/2022/08/JOM_1239_17_11_2021-2.pdf</t>
  </si>
  <si>
    <t>https://www.marica.rj.gov.br/wp-content/uploads/2023/08/JOM_1494_30-08-2023_2.pdf</t>
  </si>
  <si>
    <t>https://www.marica.rj.gov.br/wp-content/uploads/2021/04/JOM_1159_30-04-2021.pdf</t>
  </si>
  <si>
    <t>https://www.marica.rj.gov.br/wp-content/uploads/2022/08/JOM_1261_12-01-2022.pdf</t>
  </si>
  <si>
    <t>https://www.marica.rj.gov.br/wp-content/uploads/2021/02/JOM_1136_24-02-2021.pdf</t>
  </si>
  <si>
    <t>https://www.marica.rj.gov.br/wp-content/uploads/2021/03/JOM_1144_15-03-2021.pdf</t>
  </si>
  <si>
    <t>https://www.marica.rj.gov.br/wp-content/uploads/2021/08/JOM_1146_19_03_2021_2.pdf</t>
  </si>
  <si>
    <t>https://www.marica.rj.gov.br/wp-content/uploads/2021/03/JOM_1148_24-03-2021.pdf</t>
  </si>
  <si>
    <t>https://www.marica.rj.gov.br/wp-content/uploads/2021/04/JOM_1152_12-04-2021.pdf</t>
  </si>
  <si>
    <t>https://www.marica.rj.gov.br/wp-content/uploads/2021/05/JOM_1162_07_05_2021.pdf</t>
  </si>
  <si>
    <t>https://www.marica.rj.gov.br/wp-content/uploads/2021/05/JOM_1170_28-05-2021.pdf</t>
  </si>
  <si>
    <t>https://www.marica.rj.gov.br/wp-content/uploads/2021/06/JOM_1176_14-06-2021.pdf</t>
  </si>
  <si>
    <t>https://www.marica.rj.gov.br/wp-content/uploads/2021/06/JOM_1178_18-06-2021.pdf</t>
  </si>
  <si>
    <t>https://www.marica.rj.gov.br/wp-content/uploads/2021/06/JOM_1180_23-06-2021.pdf</t>
  </si>
  <si>
    <t>https://www.marica.rj.gov.br/wp-content/uploads/2021/06/JOM_1183_30-06-2021.pdf</t>
  </si>
  <si>
    <t>https://www.marica.rj.gov.br/wp-content/uploads/2021/07/JOM_1187_09-07-2021.pdf</t>
  </si>
  <si>
    <t>https://www.marica.rj.gov.br/wp-content/uploads/2021/07/JOM_1190_16_07_2021.pdf</t>
  </si>
  <si>
    <t>https://www.marica.rj.gov.br/wp-content/uploads/2021/07/JOM_1192_21-07-2021.pdf</t>
  </si>
  <si>
    <t>https://www.marica.rj.gov.br/wp-content/uploads/2021/07/JOM_1196_30-07-2021.pdf</t>
  </si>
  <si>
    <t>https://www.marica.rj.gov.br/wp-content/uploads/2021/08/JOM_1198_04-08-2021.pdf</t>
  </si>
  <si>
    <t>https://www.marica.rj.gov.br/wp-content/uploads/2021/08/JOM_1199_06-08-2021.pdf</t>
  </si>
  <si>
    <t>https://www.marica.rj.gov.br/wp-content/uploads/2022/08/JOM_1200_09-08-2021.pdf</t>
  </si>
  <si>
    <t>https://www.marica.rj.gov.br/wp-content/uploads/2022/08/JOM_1207_25_08_2021.pdf</t>
  </si>
  <si>
    <t>https://www.marica.rj.gov.br/wp-content/uploads/2022/08/JOM_1209_30_08_2021.pdf</t>
  </si>
  <si>
    <t>https://www.marica.rj.gov.br/wp-content/uploads/2022/08/JOM_1211_03-09-2021.pdf</t>
  </si>
  <si>
    <t>https://www.marica.rj.gov.br/wp-content/uploads/2022/08/JOM_1212_08_09_2021.pdf</t>
  </si>
  <si>
    <t>https://www.marica.rj.gov.br/wp-content/uploads/2022/08/JOM_1213_10-09-2021.pdf</t>
  </si>
  <si>
    <t>https://www.marica.rj.gov.br/wp-content/uploads/2022/08/JOM_1215_15-09-2021.pdf</t>
  </si>
  <si>
    <t>https://www.marica.rj.gov.br/wp-content/uploads/2022/08/JOM_1216_17-09-2021.pdf</t>
  </si>
  <si>
    <t>https://www.marica.rj.gov.br/wp-content/uploads/2023/01/JOM_1217_20-09-2021.pdf</t>
  </si>
  <si>
    <t>https://www.marica.rj.gov.br/wp-content/uploads/2022/08/JOM_1218_22_09_2021.pdf</t>
  </si>
  <si>
    <t>https://www.marica.rj.gov.br/wp-content/uploads/2022/08/JOM_1219_24-09-2021.pdf</t>
  </si>
  <si>
    <t>https://www.marica.rj.gov.br/wp-content/uploads/2022/08/JOM_1221_29-09-2021.pdf</t>
  </si>
  <si>
    <t>https://www.marica.rj.gov.br/wp-content/uploads/2022/08/JOM_1223_04-10-2021.pdf</t>
  </si>
  <si>
    <t>https://www.marica.rj.gov.br/wp-content/uploads/2022/08/JOM_1224_06-10-2021.pdf</t>
  </si>
  <si>
    <t>https://www.marica.rj.gov.br/wp-content/uploads/2022/08/JOM_1225_08_10_2021.pdf</t>
  </si>
  <si>
    <t>https://www.marica.rj.gov.br/wp-content/uploads/2022/08/JOM_1227_15-10-2021.pdf</t>
  </si>
  <si>
    <t>https://www.marica.rj.gov.br/wp-content/uploads/2022/08/JOM_1228_18-10-2021.pdf</t>
  </si>
  <si>
    <t>https://www.marica.rj.gov.br/wp-content/uploads/2022/08/JOM_1230_22-10-2021.pdf</t>
  </si>
  <si>
    <t>https://www.marica.rj.gov.br/wp-content/uploads/2022/08/JOM_1232_27_10_2021.pdf</t>
  </si>
  <si>
    <t>https://www.marica.rj.gov.br/wp-content/uploads/2022/08/JOM_1233_29-10-2021.pdf</t>
  </si>
  <si>
    <t>https://www.marica.rj.gov.br/wp-content/uploads/2022/08/JOM_1234_03_11_2021.pdf</t>
  </si>
  <si>
    <t>https://www.marica.rj.gov.br/wp-content/uploads/2022/08/JOM_1235_05_11_2021.pdf</t>
  </si>
  <si>
    <t>https://www.marica.rj.gov.br/wp-content/uploads/2022/08/JOM_1236_08_11_2021.pdf</t>
  </si>
  <si>
    <t>https://www.marica.rj.gov.br/wp-content/uploads/2022/08/JOM_1240_19_11_2021.pdf</t>
  </si>
  <si>
    <t>https://www.marica.rj.gov.br/wp-content/uploads/2022/08/JOM_1241_22_11_2021.pdf</t>
  </si>
  <si>
    <t>https://www.marica.rj.gov.br/wp-content/uploads/2022/08/JOM_1242_24_11_2021_2.pdf</t>
  </si>
  <si>
    <t>https://www.marica.rj.gov.br/wp-content/uploads/2022/08/JOM_1245_01_12_2021.pdf</t>
  </si>
  <si>
    <t>https://www.marica.rj.gov.br/wp-content/uploads/2022/08/JOM_1246_03_12_2021.pdf</t>
  </si>
  <si>
    <t>https://www.marica.rj.gov.br/wp-content/uploads/2022/08/JOM_1248_08_12_2021_2.pdf</t>
  </si>
  <si>
    <t>https://www.marica.rj.gov.br/wp-content/uploads/2022/08/JOM_1249_10_12_2021.pdf</t>
  </si>
  <si>
    <t>https://www.marica.rj.gov.br/wp-content/uploads/2022/08/JOM_1251_15-12-2021.pdf</t>
  </si>
  <si>
    <t>https://www.marica.rj.gov.br/wp-content/uploads/2022/08/JOM_1252_17-12-2021.pdf</t>
  </si>
  <si>
    <t>https://www.marica.rj.gov.br/wp-content/uploads/2022/08/JOM_1253_20-12-2021.pdf</t>
  </si>
  <si>
    <t>https://www.marica.rj.gov.br/wp-content/uploads/2022/08/JOM_1254_22-12-2021.pdf</t>
  </si>
  <si>
    <t>https://www.marica.rj.gov.br/wp-content/uploads/2022/08/JOM_1256_29_12_2021.pdf</t>
  </si>
  <si>
    <t>https://www.marica.rj.gov.br/wp-content/uploads/2022/08/JOM_1258_05-01-2022.pdf</t>
  </si>
  <si>
    <t>https://www.marica.rj.gov.br/wp-content/uploads/2022/08/JOM_1260_10-01-2022.pdf</t>
  </si>
  <si>
    <t>https://www.marica.rj.gov.br/wp-content/uploads/2022/08/JOM_1262_14-01-2022.pdf</t>
  </si>
  <si>
    <t>https://www.marica.rj.gov.br/wp-content/uploads/2022/08/JOM_1263_17-01-2022.pdf</t>
  </si>
  <si>
    <t>https://www.marica.rj.gov.br/wp-content/uploads/2022/08/JOM_1266_24_01_2022.pdf</t>
  </si>
  <si>
    <t>https://www.marica.rj.gov.br/wp-content/uploads/2022/08/JOM_1270_02-02-2022.pdf</t>
  </si>
  <si>
    <t>https://www.marica.rj.gov.br/wp-content/uploads/2022/08/JOM_1271_04-02-2022_3.pdf</t>
  </si>
  <si>
    <t>https://www.marica.rj.gov.br/wp-content/uploads/2022/08/JOM_1272_07_02_2022.pdf</t>
  </si>
  <si>
    <t>https://www.marica.rj.gov.br/wp-content/uploads/2022/08/JOM_1273_09-02-2022.pdf</t>
  </si>
  <si>
    <t>https://www.marica.rj.gov.br/wp-content/uploads/2022/08/JOM_1276_16-02-2022.pdf</t>
  </si>
  <si>
    <t>https://www.marica.rj.gov.br/wp-content/uploads/2022/08/JOM_1277_18-02-2022.pdf</t>
  </si>
  <si>
    <t>https://www.marica.rj.gov.br/wp-content/uploads/2022/08/JOM_1278_21-02-2022.pdf</t>
  </si>
  <si>
    <t>https://www.marica.rj.gov.br/wp-content/uploads/2022/08/JOM_1283_09-03-2022.pdf</t>
  </si>
  <si>
    <t>https://www.marica.rj.gov.br/wp-content/uploads/2022/08/JOM_1286_16_03_2022.pdf</t>
  </si>
  <si>
    <t>https://www.marica.rj.gov.br/wp-content/uploads/2022/08/JOM_1287_18-03-2022.pdf</t>
  </si>
  <si>
    <t>https://www.marica.rj.gov.br/wp-content/uploads/2022/08/JOM_1289_23-03-2022.pdf</t>
  </si>
  <si>
    <t>https://www.marica.rj.gov.br/wp-content/uploads/2022/08/JOM_1293_01-04-2022.pdf</t>
  </si>
  <si>
    <t>https://www.marica.rj.gov.br/wp-content/uploads/2022/08/JOM_1295_06-04-2022.pdf</t>
  </si>
  <si>
    <t>https://www.marica.rj.gov.br/wp-content/uploads/2022/08/JOM_1297_11_04_2022.pdf</t>
  </si>
  <si>
    <t>https://www.marica.rj.gov.br/wp-content/uploads/2022/08/JOM_1298_13-04-2022.pdf</t>
  </si>
  <si>
    <t>https://www.marica.rj.gov.br/wp-content/uploads/2022/05/JOM_1302_29-04-2022.pdf</t>
  </si>
  <si>
    <t>https://www.marica.rj.gov.br/wp-content/uploads/2022/05/JOM_1304_04-05-2022.pdf</t>
  </si>
  <si>
    <t>https://www.marica.rj.gov.br/wp-content/uploads/2022/05/JOM_1307_11-05-2022.pdf</t>
  </si>
  <si>
    <t>https://www.marica.rj.gov.br/wp-content/uploads/2022/05/JOM_1309_16_05_2022_2.pdf</t>
  </si>
  <si>
    <t>https://www.marica.rj.gov.br/wp-content/uploads/2022/06/JOM_1312_23-05-2022.pdf</t>
  </si>
  <si>
    <t>https://www.marica.rj.gov.br/wp-content/uploads/2022/06/JOM_1316_03-06-2022.pdf</t>
  </si>
  <si>
    <t>https://www.marica.rj.gov.br/wp-content/uploads/2022/08/JOM_1317_06_06_2022.pdf</t>
  </si>
  <si>
    <t>https://www.marica.rj.gov.br/wp-content/uploads/2022/08/JOM_1318_08_06_2022.pdf</t>
  </si>
  <si>
    <t>https://www.marica.rj.gov.br/wp-content/uploads/2022/08/JOM_1320_13_06_2022.pdf</t>
  </si>
  <si>
    <t>https://www.marica.rj.gov.br/wp-content/uploads/2022/08/JOM_1321_15_06_2022.pdf</t>
  </si>
  <si>
    <t>https://www.marica.rj.gov.br/wp-content/uploads/2022/08/JOM_1324_24_06_2022.pdf</t>
  </si>
  <si>
    <t>https://www.marica.rj.gov.br/wp-content/uploads/2022/08/JOM_1332_13_07_2022.pdf</t>
  </si>
  <si>
    <t>https://www.marica.rj.gov.br/wp-content/uploads/2022/08/JOM_1344_10-08-2022.pdf</t>
  </si>
  <si>
    <t>https://www.marica.rj.gov.br/wp-content/uploads/2022/08/JOM_1347_19-08-2022.pdf</t>
  </si>
  <si>
    <t>https://www.marica.rj.gov.br/wp-content/uploads/2022/08/JOM_1348_22-08-2022.pdf</t>
  </si>
  <si>
    <t>https://www.marica.rj.gov.br/wp-content/uploads/2022/08/JOM_1349_24_08_2022.pdf</t>
  </si>
  <si>
    <t>https://www.marica.rj.gov.br/wp-content/uploads/2022/09/JOM_1358_16-09-2022.pdf</t>
  </si>
  <si>
    <t>https://www.marica.rj.gov.br/wp-content/uploads/2022/09/JOM_1359_19-09-2022.pdf</t>
  </si>
  <si>
    <t>https://www.marica.rj.gov.br/wp-content/uploads/2022/11/JOM_1384_23-11-2022.pdf</t>
  </si>
  <si>
    <t>https://www.marica.rj.gov.br/wp-content/uploads/2022/12/JOM_1392_14-12-2022.pdf</t>
  </si>
  <si>
    <t>https://www.marica.rj.gov.br/wp-content/uploads/2023/01/JOM_1407_18-01-2023.pdf</t>
  </si>
  <si>
    <t>https://www.marica.rj.gov.br/wp-content/uploads/2023/03/JOM_1429_17-03-2023.pdf</t>
  </si>
  <si>
    <t>https://www.marica.rj.gov.br/wp-content/uploads/2023/04/JOM_1441_17-04-2023.pdf</t>
  </si>
  <si>
    <t>https://www.marica.rj.gov.br/jom/ed-1280/</t>
  </si>
  <si>
    <t>https://www.marica.rj.gov.br/wp-content/uploads/2022/06/JOM_1314_30_05_2022.pdf</t>
  </si>
  <si>
    <t>https://www.marica.rj.gov.br/wp-content/uploads/2022/08/JOM_1337_25_07_2022.pdf</t>
  </si>
  <si>
    <t>https://www.marica.rj.gov.br/wp-content/uploads/2022/08/JOM_1350_26-08-2022.pdf</t>
  </si>
  <si>
    <t>https://www.marica.rj.gov.br/wp-content/uploads/2022/08/JOM_1351_29_08_2022.pdf</t>
  </si>
  <si>
    <t>https://www.marica.rj.gov.br/wp-content/uploads/2022/09/JOM_1353_02-09-2022.pdf</t>
  </si>
  <si>
    <t>https://www.marica.rj.gov.br/wp-content/uploads/2022/09/JOM_ESP_316_08-09-2022.pdf</t>
  </si>
  <si>
    <t>https://www.marica.rj.gov.br/wp-content/uploads/2022/09/JOM_1356_12_09_2022.pdf</t>
  </si>
  <si>
    <t>https://www.marica.rj.gov.br/wp-content/uploads/2022/12/JOM_1391_12-12-2022.pdf</t>
  </si>
  <si>
    <t>https://www.marica.rj.gov.br/wp-content/uploads/2023/01/JOM_1401_04-01-2023_2.pdf</t>
  </si>
  <si>
    <t>https://www.marica.rj.gov.br/wp-content/uploads/2023/01/JOM_1405_13-01-2023.pdf</t>
  </si>
  <si>
    <t>https://www.marica.rj.gov.br/wp-content/uploads/2023/02/JOM_1413_01-02-2023.pdf</t>
  </si>
  <si>
    <t>https://www.marica.rj.gov.br/wp-content/uploads/2023/02/JOM_1416_08-02-2023_2.pdf</t>
  </si>
  <si>
    <t>https://www.marica.rj.gov.br/wp-content/uploads/2023/07/JOM_1472_07-07-2023_2.pdf</t>
  </si>
  <si>
    <t>https://www.marica.rj.gov.br/wp-content/uploads/2022/08/JOM_1282_07_03_2022.pdf</t>
  </si>
  <si>
    <t>https://www.marica.rj.gov.br/wp-content/uploads/2022/08/JOM_1290_25-03-2022.pdf</t>
  </si>
  <si>
    <t>https://www.marica.rj.gov.br/wp-content/uploads/2022/08/JOM_1296_08-04-2022.pdf</t>
  </si>
  <si>
    <t>https://www.marica.rj.gov.br/wp-content/uploads/2022/04/JOM_ESP_313_12-04-2022.pdf</t>
  </si>
  <si>
    <t>https://www.marica.rj.gov.br/wp-content/uploads/2022/05/JOM_1303_02-05-2022.pdf</t>
  </si>
  <si>
    <t>https://www.marica.rj.gov.br/wp-content/uploads/2022/05/JOM_1306_09-05-2022.pdf</t>
  </si>
  <si>
    <t>https://www.marica.rj.gov.br/wp-content/uploads/2022/05/JOM_1308_13-05-2022_2.pdf</t>
  </si>
  <si>
    <t>https://www.marica.rj.gov.br/wp-content/uploads/2022/05/JOM_1310_18_05_2022_2.pdf</t>
  </si>
  <si>
    <t>https://www.marica.rj.gov.br/wp-content/uploads/2022/06/JOM_1313_25-05-2022_2.pdf</t>
  </si>
  <si>
    <t>https://www.marica.rj.gov.br/wp-content/uploads/2022/06/JOM_1323_22_06_2022.pdf</t>
  </si>
  <si>
    <t>https://www.marica.rj.gov.br/wp-content/uploads/2022/08/JOM_1330_08_07_2022_2.pdf</t>
  </si>
  <si>
    <t>https://www.marica.rj.gov.br/wp-content/uploads/2022/08/JOM_1335_20_07_2022.pdf</t>
  </si>
  <si>
    <t>https://www.marica.rj.gov.br/wp-content/uploads/2022/08/JOM_1338_27_07_2022.pdf</t>
  </si>
  <si>
    <t>https://www.marica.rj.gov.br/wp-content/uploads/2022/08/JOM_1352_31_08_2022.pdf</t>
  </si>
  <si>
    <t>https://www.marica.rj.gov.br/wp-content/uploads/2022/09/JOM_1355_09-09-2022.pdf</t>
  </si>
  <si>
    <t>https://www.marica.rj.gov.br/wp-content/uploads/2022/09/JOM_1363_28-09-2022_2.pdf</t>
  </si>
  <si>
    <t>https://www.marica.rj.gov.br/wp-content/uploads/2022/10/JOM_1364_30-09-2022_2.pdf</t>
  </si>
  <si>
    <t>https://www.marica.rj.gov.br/wp-content/uploads/2022/10/JOM_1367_07_10_2022.pdf</t>
  </si>
  <si>
    <t>https://www.marica.rj.gov.br/wp-content/uploads/2022/10/JOM_1371_19-10-2022.pdf</t>
  </si>
  <si>
    <t>https://www.marica.rj.gov.br/wp-content/uploads/2022/10/JOM_1375_28-10-2022.pdf</t>
  </si>
  <si>
    <t>https://www.marica.rj.gov.br/wp-content/uploads/2022/11/JOM_1387_30-11-2022.pdf</t>
  </si>
  <si>
    <t>https://www.marica.rj.gov.br/wp-content/uploads/2022/12/JOM_1389_05-12-2022.pdf</t>
  </si>
  <si>
    <t>https://www.marica.rj.gov.br/wp-content/uploads/2022/12/JOM_1390_07_12_2022_3.pdf</t>
  </si>
  <si>
    <t>https://www.marica.rj.gov.br/wp-content/uploads/2022/12/JOM_1396_23-12-2022.pdf</t>
  </si>
  <si>
    <t>https://www.marica.rj.gov.br/wp-content/uploads/2022/12/JOM_1398_28-12-2022.pdf</t>
  </si>
  <si>
    <t>https://www.marica.rj.gov.br/wp-content/uploads/2023/01/JOM_1403_09-01-2023.pdf</t>
  </si>
  <si>
    <t>https://www.marica.rj.gov.br/wp-content/uploads/2023/01/JOM_1404_11-01-2023.pdf</t>
  </si>
  <si>
    <t>https://www.marica.rj.gov.br/wp-content/uploads/2023/01/JOM_1408_20-01-2023.pdf</t>
  </si>
  <si>
    <t>https://www.marica.rj.gov.br/wp-content/uploads/2023/01/JOM_1410_25-01-2023_2.pdf</t>
  </si>
  <si>
    <t>https://www.marica.rj.gov.br/wp-content/uploads/2023/01/JOM_1411_27-01-2023.pdf</t>
  </si>
  <si>
    <t>https://www.marica.rj.gov.br/wp-content/uploads/2023/02/JOM_1419_15-02-2023.pdf</t>
  </si>
  <si>
    <t>https://www.marica.rj.gov.br/wp-content/uploads/2023/02/JOM_1421_27-02-2023_2.pdf</t>
  </si>
  <si>
    <t>https://www.marica.rj.gov.br/wp-content/uploads/2023/03/JOM_1432_24-03-2023.pdf</t>
  </si>
  <si>
    <t>https://www.marica.rj.gov.br/wp-content/uploads/2023/05/JOM_1453_19-05-2023.pdf</t>
  </si>
  <si>
    <t>https://www.marica.rj.gov.br/wp-content/uploads/2023/07/JOM_1477_19-07-2023.pdf</t>
  </si>
  <si>
    <t>https://www.marica.rj.gov.br/wp-content/uploads/2023/11/JOM_1523-13-11-2023.pdf</t>
  </si>
  <si>
    <t>https://www.marica.rj.gov.br/wp-content/uploads/2022/12/JOM_1394_19-12-2022.pdf</t>
  </si>
  <si>
    <t>https://www.marica.rj.gov.br/wp-content/uploads/2023/03/JOM_1425_08-03-2023.pdf</t>
  </si>
  <si>
    <t>https://www.marica.rj.gov.br/wp-content/uploads/2022/08/JOM_1342_05-08-2022.pdf</t>
  </si>
  <si>
    <t>https://www.marica.rj.gov.br/wp-content/uploads/2022/09/JOM_1360_21-09-2022.pdf</t>
  </si>
  <si>
    <t>https://www.marica.rj.gov.br/wp-content/uploads/2022/10/JOM_1373_24_10_2022.pdf</t>
  </si>
  <si>
    <t>https://www.marica.rj.gov.br/wp-content/uploads/2022/11/JOM_1379_09-11-2022.pdf</t>
  </si>
  <si>
    <t>https://www.marica.rj.gov.br/wp-content/uploads/2022/11/JOM_1380_11-11-2022.pdf</t>
  </si>
  <si>
    <t>https://www.marica.rj.gov.br/wp-content/uploads/2023/03/JOM_1427_13-03-2023.pdf</t>
  </si>
  <si>
    <t>https://www.marica.rj.gov.br/wp-content/uploads/2023/03/JOM_1433_27-03-2023.pdf</t>
  </si>
  <si>
    <t>https://www.marica.rj.gov.br/wp-content/uploads/2023/05/JOM_1450_12-05-2023.pdf</t>
  </si>
  <si>
    <t>https://www.marica.rj.gov.br/wp-content/uploads/2023/08/JOM_1485_07-08-2023.pdf</t>
  </si>
  <si>
    <t>https://www.marica.rj.gov.br/wp-content/uploads/2023/01/JOM_1400_02-01-2023.pdf</t>
  </si>
  <si>
    <t>https://www.marica.rj.gov.br/wp-content/uploads/2023/02/JOM_1420_24-02-2023.pdf</t>
  </si>
  <si>
    <t>https://www.marica.rj.gov.br/wp-content/uploads/2023/04/JOM_1440_14-04-2023_2.pdf</t>
  </si>
  <si>
    <t>https://www.marica.rj.gov.br/wp-content/uploads/2022/08/JOM_1339_29_07_2022.pdf</t>
  </si>
  <si>
    <t>https://www.marica.rj.gov.br/wp-content/uploads/2022/08/JOM_1346_17-08-2022.pdf</t>
  </si>
  <si>
    <t>https://www.marica.rj.gov.br/wp-content/uploads/2022/12/JOM_1397_26-12-2022.pdf</t>
  </si>
  <si>
    <t>https://www.marica.rj.gov.br/wp-content/uploads/2023/05/JOM_1455_24-05-2023.pdf</t>
  </si>
  <si>
    <t>https://www.marica.rj.gov.br/wp-content/uploads/2023/06/JOM_1459_05-06-2023.pdf</t>
  </si>
  <si>
    <t>https://www.marica.rj.gov.br/wp-content/uploads/2022/09/JOM_1357_14_09_2022.pdf</t>
  </si>
  <si>
    <t>https://www.marica.rj.gov.br/wp-content/uploads/2022/08/JOM_1334_18_07_2022.pdf</t>
  </si>
  <si>
    <t>https://www.marica.rj.gov.br/wp-content/uploads/2022/08/JOM_1336_22_07_2022.pdf</t>
  </si>
  <si>
    <t>https://www.marica.rj.gov.br/wp-content/uploads/2022/11/JOM_1382_18-11-2022.pdf</t>
  </si>
  <si>
    <t>https://www.marica.rj.gov.br/wp-content/uploads/2022/12/JOM_1393_16-12-2022.pdf</t>
  </si>
  <si>
    <t>https://www.marica.rj.gov.br/wp-content/uploads/2023/06/JOM_1469_30-06-2023.pdf</t>
  </si>
  <si>
    <t>https://www.marica.rj.gov.br/wp-content/uploads/2023/02/JOM_1417_10-02-2023.pdf</t>
  </si>
  <si>
    <t>https://www.marica.rj.gov.br/wp-content/uploads/2022/03/JOM_1292_30-03-2022-1.pdf</t>
  </si>
  <si>
    <t>https://www.marica.rj.gov.br/wp-content/uploads/2022/09/JOM_1361_23-09-2022.pdf</t>
  </si>
  <si>
    <t>https://www.marica.rj.gov.br/wp-content/uploads/2022/11/JOM_1383_21-11-2022.pdf</t>
  </si>
  <si>
    <t>https://www.marica.rj.gov.br/wp-content/uploads/2023/04/JOM_1443_24-04-2023.pdf</t>
  </si>
  <si>
    <t>https://www.marica.rj.gov.br/wp-content/uploads/2022/10/JOM_1370_17_10_2022.pdf</t>
  </si>
  <si>
    <t>https://www.marica.rj.gov.br/wp-content/uploads/2022/11/JOM_1381_16-11-2022.pdf</t>
  </si>
  <si>
    <t>https://www.marica.rj.gov.br/wp-content/uploads/2023/02/JOM_1414_03-02-2023.pdf</t>
  </si>
  <si>
    <t>https://www.marica.rj.gov.br/wp-content/uploads/2023/03/JOM_1423_03-03-2023_2.pdf</t>
  </si>
  <si>
    <t>https://www.marica.rj.gov.br/wp-content/uploads/2023/10/JOM_ESP_323_31-10-2023.pdf</t>
  </si>
  <si>
    <t>https://www.marica.rj.gov.br/wp-content/uploads/2023/12/JOM_1531_06-12-2023.pdf</t>
  </si>
  <si>
    <t>https://www.marica.rj.gov.br/wp-content/uploads/2022/09/JOM_1362_26-09-2022.pdf</t>
  </si>
  <si>
    <t>https://www.marica.rj.gov.br/wp-content/uploads/2022/09/JOM_1354_05-09-2022.pdf</t>
  </si>
  <si>
    <t>https://www.marica.rj.gov.br/wp-content/uploads/2022/08/JOM_1274_11_02_2022.pdf</t>
  </si>
  <si>
    <t>https://www.marica.rj.gov.br/wp-content/uploads/2022/08/JOM_1291_28-03-2022-1.pdf</t>
  </si>
  <si>
    <t>https://www.marica.rj.gov.br/wp-content/uploads/2022/08/JOM_1294_04-04-2022.pdf</t>
  </si>
  <si>
    <t>https://www.marica.rj.gov.br/wp-content/uploads/2022/05/JOM_1305_06-05-2022.pdf</t>
  </si>
  <si>
    <t>https://www.marica.rj.gov.br/wp-content/uploads/2022/08/JOM_1319_10-06-2022.pdf</t>
  </si>
  <si>
    <t>https://www.marica.rj.gov.br/wp-content/uploads/2022/08/JOM_1325_27-06-2022.pdf</t>
  </si>
  <si>
    <t>https://www.marica.rj.gov.br/wp-content/uploads/2022/08/JOM_1327_01-07-2022.pdf</t>
  </si>
  <si>
    <t>https://www.marica.rj.gov.br/wp-content/uploads/2022/08/JOM_1331_11_07_2022.pdf</t>
  </si>
  <si>
    <t>https://www.marica.rj.gov.br/wp-content/uploads/2022/08/JOM_1333_15_07_2022.pdf</t>
  </si>
  <si>
    <t>https://www.marica.rj.gov.br/wp-content/uploads/2022/08/JOM_1341_03_08_2022.pdf</t>
  </si>
  <si>
    <t>https://www.marica.rj.gov.br/wp-content/uploads/2023/02/JOM_1418_13-02-2023.pdf</t>
  </si>
  <si>
    <t>https://www.marica.rj.gov.br/wp-content/uploads/2023/03/JOM_1424_06-03-2023.pdf</t>
  </si>
  <si>
    <t>https://www.marica.rj.gov.br/wp-content/uploads/2023/03/JOM_1431_22-03-2023.pdf</t>
  </si>
  <si>
    <t>https://www.marica.rj.gov.br/wp-content/uploads/2023/03/JOM_1435_31-03-2023.pdf</t>
  </si>
  <si>
    <t>https://www.marica.rj.gov.br/wp-content/uploads/2023/04/JOM_1436_03-04-2023.pdf</t>
  </si>
  <si>
    <t>https://www.marica.rj.gov.br/wp-content/uploads/2023/04/JOM_1437_05-04-2023.pdf</t>
  </si>
  <si>
    <t>https://www.marica.rj.gov.br/wp-content/uploads/2023/04/JOM_1438_10-04-2023_2.pdf</t>
  </si>
  <si>
    <t>https://www.marica.rj.gov.br/wp-content/uploads/2023/04/JOM_1442_19-04-2023.pdf</t>
  </si>
  <si>
    <t>https://www.marica.rj.gov.br/wp-content/uploads/2023/04/JOM_1444_26-04-2023.pdf</t>
  </si>
  <si>
    <t>https://www.marica.rj.gov.br/wp-content/uploads/2023/04/JOM_1445_28-04-2023.pdf</t>
  </si>
  <si>
    <t>https://www.marica.rj.gov.br/wp-content/uploads/2023/05/JOM_1447_05-05-2023.pdf</t>
  </si>
  <si>
    <t>https://www.marica.rj.gov.br/wp-content/uploads/2023/05/JOM_1448_08-05-2023.pdf</t>
  </si>
  <si>
    <t>https://www.marica.rj.gov.br/wp-content/uploads/2023/05/JOM_1457_31-05-2023.pdf</t>
  </si>
  <si>
    <t>https://www.marica.rj.gov.br/wp-content/uploads/2023/06/JOM_1458_02-06-2023.pdf</t>
  </si>
  <si>
    <t>https://www.marica.rj.gov.br/wp-content/uploads/2023/06/JOM_1462_14-06-2023.pdf</t>
  </si>
  <si>
    <t>https://www.marica.rj.gov.br/wp-content/uploads/2023/06/JOM_1463_16-06-2023.pdf</t>
  </si>
  <si>
    <t>https://www.marica.rj.gov.br/wp-content/uploads/2023/06/JOM_1464_19-06-2023.pdf</t>
  </si>
  <si>
    <t>https://www.marica.rj.gov.br/wp-content/uploads/2023/06/JOM_1465_21-06-2023_2.pdf</t>
  </si>
  <si>
    <t>https://www.marica.rj.gov.br/wp-content/uploads/2023/06/JOM_1466_23-06-2023.pdf</t>
  </si>
  <si>
    <t>https://www.marica.rj.gov.br/wp-content/uploads/2023/06/JOM_1468_28-06-2023.pdf</t>
  </si>
  <si>
    <t>https://www.marica.rj.gov.br/wp-content/uploads/2023/07/JOM_1471_05-07-2023.pdf</t>
  </si>
  <si>
    <t>https://www.marica.rj.gov.br/wp-content/uploads/2023/07/JOM_1475_14-07-2023.pdf</t>
  </si>
  <si>
    <t>https://www.marica.rj.gov.br/wp-content/uploads/2023/07/JOM_1479_24-07-2023.pdf</t>
  </si>
  <si>
    <t>https://www.marica.rj.gov.br/wp-content/uploads/2023/07/JOM_1480_26-07-2023.pdf</t>
  </si>
  <si>
    <t>https://www.marica.rj.gov.br/wp-content/uploads/2023/07/JOM_1481_28-07-2023.pdf</t>
  </si>
  <si>
    <t>https://www.marica.rj.gov.br/wp-content/uploads/2023/08/JOM_1483_02-08-2023.pdf</t>
  </si>
  <si>
    <t>https://www.marica.rj.gov.br/wp-content/uploads/2023/08/JOM_1484_04-08-2023.pdf</t>
  </si>
  <si>
    <t>https://www.marica.rj.gov.br/wp-content/uploads/2023/08/JOM_1486_09-08-2023.pdf</t>
  </si>
  <si>
    <t>https://www.marica.rj.gov.br/wp-content/uploads/2023/08/JOM_1487_11-08-2023.pdf</t>
  </si>
  <si>
    <t>https://www.marica.rj.gov.br/wp-content/uploads/2023/08/JOM_1489_18-08-2023.pdf</t>
  </si>
  <si>
    <t>https://www.marica.rj.gov.br/wp-content/uploads/2023/08/JOM_1490_21-08-2023_2.pdf</t>
  </si>
  <si>
    <t>https://www.marica.rj.gov.br/wp-content/uploads/2023/08/JOM_1491_23-08-2023.pdf</t>
  </si>
  <si>
    <t>https://www.marica.rj.gov.br/wp-content/uploads/2023/08/JOM_1492_25-08-2023_2.pdf</t>
  </si>
  <si>
    <t>https://www.marica.rj.gov.br/wp-content/uploads/2023/08/JOM_1493_28-08-2023.pdf</t>
  </si>
  <si>
    <t>https://www.marica.rj.gov.br/wp-content/uploads/2023/09/JOM_1497_06-09-2023.pdf</t>
  </si>
  <si>
    <t>https://www.marica.rj.gov.br/wp-content/uploads/2023/09/JOM_1499_13-09-2023.pdf</t>
  </si>
  <si>
    <t>https://www.marica.rj.gov.br/wp-content/uploads/2023/09/JOM_1500_15-09-2023.pdf</t>
  </si>
  <si>
    <t>https://www.marica.rj.gov.br/wp-content/uploads/2023/09/JOM_1502_20-09-2023.pdf</t>
  </si>
  <si>
    <t>https://www.marica.rj.gov.br/wp-content/uploads/2023/09/JOM_1503_22-09-2023.pdf</t>
  </si>
  <si>
    <t>https://www.marica.rj.gov.br/wp-content/uploads/2023/09/JOM_1504_25-09-2023.pdf</t>
  </si>
  <si>
    <t>https://www.marica.rj.gov.br/wp-content/uploads/2023/09/JOM_1505_27-09-2023.pdf</t>
  </si>
  <si>
    <t>https://www.marica.rj.gov.br/wp-content/uploads/2023/09/JOM_1506_29-09-2023.pdf</t>
  </si>
  <si>
    <t>https://www.marica.rj.gov.br/wp-content/uploads/2023/10/JOM_1507_02-10-2023.pdf</t>
  </si>
  <si>
    <t>https://www.marica.rj.gov.br/wp-content/uploads/2023/10/JOM_1508_04-10-2023.pdf</t>
  </si>
  <si>
    <t>https://www.marica.rj.gov.br/wp-content/uploads/2023/10/JOM_1509_06-09-2023.pdf</t>
  </si>
  <si>
    <t>https://www.marica.rj.gov.br/wp-content/uploads/2023/10/JOM_1511_11-10-2023.pdf</t>
  </si>
  <si>
    <t>https://www.marica.rj.gov.br/wp-content/uploads/2023/10/JOM_1512_16-10-2023.pdf</t>
  </si>
  <si>
    <t>https://www.marica.rj.gov.br/wp-content/uploads/2023/10/JOM_1513_18-10-2023.pdf</t>
  </si>
  <si>
    <t>https://www.marica.rj.gov.br/wp-content/uploads/2023/10/JOM_1514_20-10-2023-1.pdf</t>
  </si>
  <si>
    <t>https://www.marica.rj.gov.br/wp-content/uploads/2023/10/JOM_1515_23-10-2023.pdf</t>
  </si>
  <si>
    <t>https://www.marica.rj.gov.br/wp-content/uploads/2023/10/JOM_1516_25-10-2023.pdf</t>
  </si>
  <si>
    <t>https://www.marica.rj.gov.br/wp-content/uploads/2023/10/JOM_1517_27-10-2023.pdf</t>
  </si>
  <si>
    <t>https://www.marica.rj.gov.br/wp-content/uploads/2023/10/JOM_1518_30-10-2023.pdf</t>
  </si>
  <si>
    <t>https://www.marica.rj.gov.br/wp-content/uploads/2023/11/JOM_1520_06-11-2023.pdf</t>
  </si>
  <si>
    <t>https://www.marica.rj.gov.br/wp-content/uploads/2023/11/JOM_1522_10-11-2023.pdf</t>
  </si>
  <si>
    <t>https://www.marica.rj.gov.br/wp-content/uploads/2023/11/JOM_1524_17-11-2023.pdf</t>
  </si>
  <si>
    <t>https://www.marica.rj.gov.br/wp-content/uploads/2023/05/JOM_ESP_318_25-05-2023.pdf</t>
  </si>
  <si>
    <t>https://www.marica.rj.gov.br/wp-content/uploads/2023/11/JOM_1525_22-11-2023.pdf</t>
  </si>
  <si>
    <t>https://www.marica.rj.gov.br/wp-content/uploads/2023/11/JOM_1526_24-11-2023.pdf</t>
  </si>
  <si>
    <t>https://www.marica.rj.gov.br/wp-content/uploads/2023/11/JOM_1527_27-11-2023_2.pdf</t>
  </si>
  <si>
    <t>https://www.marica.rj.gov.br/wp-content/uploads/2023/11/JOM_1528_29-11-2023.pdf</t>
  </si>
  <si>
    <t>https://www.marica.rj.gov.br/wp-content/uploads/2023/12/JOM_1529_01-12-2023.pdf</t>
  </si>
  <si>
    <t>https://www.marica.rj.gov.br/wp-content/uploads/2023/12/JOM_1530_04-12-2023.pdf</t>
  </si>
  <si>
    <t>https://www.marica.rj.gov.br/wp-content/uploads/2023/12/JOM_1532_08-12-2023.pdf</t>
  </si>
  <si>
    <t>https://www.marica.rj.gov.br/wp-content/uploads/2023/12/JOM_1533_11-12-2023.pdf</t>
  </si>
  <si>
    <t>https://www.marica.rj.gov.br/wp-content/uploads/2023/12/JOM_1534_13-12-2023.pdf</t>
  </si>
  <si>
    <t>https://www.marica.rj.gov.br/wp-content/uploads/2023/12/JOM_1535_15-12-2023.pdf</t>
  </si>
  <si>
    <t>https://www.marica.rj.gov.br/wp-content/uploads/2023/12/JOM_1536_18-12-2023.pdf</t>
  </si>
  <si>
    <t>https://www.marica.rj.gov.br/wp-content/uploads/2023/12/JOM_1537_20-12-2023.pdf</t>
  </si>
  <si>
    <t>https://www.marica.rj.gov.br/wp-content/uploads/2023/12/JOM_1539_27-12-2023.pdf</t>
  </si>
  <si>
    <t>https://www.marica.rj.gov.br/wp-content/uploads/2024/01/JOM_1541_03-01-2024.pdf</t>
  </si>
  <si>
    <t>https://www.marica.rj.gov.br/wp-content/uploads/2024/01/JOM_1543_08-01-2023.pdf</t>
  </si>
  <si>
    <t>https://www.marica.rj.gov.br/wp-content/uploads/2024/01/JOM_1545_12-01-2024.pdf</t>
  </si>
  <si>
    <t>https://www.marica.rj.gov.br/wp-content/uploads/2024/01/JOM_1546_15-01-2024.pdf</t>
  </si>
  <si>
    <t>https://www.marica.rj.gov.br/wp-content/uploads/2024/01/JOM_1548_19-01-2024.pdf</t>
  </si>
  <si>
    <t>https://www.marica.rj.gov.br/wp-content/uploads/2024/01/JOM_1550_24-01-2024.pdf</t>
  </si>
  <si>
    <t>https://www.marica.rj.gov.br/wp-content/uploads/2024/01/JOM_1551_26-01-2024_2.pdf</t>
  </si>
  <si>
    <t>https://www.marica.rj.gov.br/wp-content/uploads/2024/02/JOM_1554_02-02-2024.pdf</t>
  </si>
  <si>
    <t>https://www.marica.rj.gov.br/wp-content/uploads/2024/02/JOM_1556_07-02-2024.pdf</t>
  </si>
  <si>
    <t>https://www.marica.rj.gov.br/wp-content/uploads/2024/02/JOM_1557_16-02-2024.pdf</t>
  </si>
  <si>
    <t>https://www.marica.rj.gov.br/wp-content/uploads/2024/02/JOM_1558_19-02-2024.pdf</t>
  </si>
  <si>
    <t>https://www.marica.rj.gov.br/wp-content/uploads/2024/02/JOM_1559_21-02-2024.pdf</t>
  </si>
  <si>
    <t>https://www.marica.rj.gov.br/wp-content/uploads/2024/02/JOM_1560_23-02-2024.pdf</t>
  </si>
  <si>
    <t>https://www.marica.rj.gov.br/wp-content/uploads/2024/02/JOM_1562_28-02-2024.pdf</t>
  </si>
  <si>
    <t>https://www.marica.rj.gov.br/wp-content/uploads/2024/03/JOM_1563_01-03-2024.pdf</t>
  </si>
  <si>
    <t>https://www.marica.rj.gov.br/wp-content/uploads/2024/02/JOM_ESP_326_06-02-2024.pdf</t>
  </si>
  <si>
    <t>https://www.marica.rj.gov.br/wp-content/uploads/2024/03/JOM_1565_08-03-2024.pdf</t>
  </si>
  <si>
    <t>https://www.marica.rj.gov.br/wp-content/uploads/2024/03/JOM_1566_11-03-2024.pdf</t>
  </si>
  <si>
    <t>https://www.marica.rj.gov.br/wp-content/uploads/2024/03/JOM_1567_13-03-2024.pdf</t>
  </si>
  <si>
    <t>https://www.marica.rj.gov.br/wp-content/uploads/2024/03/JOM_1568_15-03-2024.pdf</t>
  </si>
  <si>
    <t>https://www.marica.rj.gov.br/wp-content/uploads/2024/04/JOM_1576_05-04-024.pdf</t>
  </si>
  <si>
    <t>https://www.marica.rj.gov.br/wp-content/uploads/2024/05/JOM_1594_22-05-2024.pdf</t>
  </si>
  <si>
    <t>https://www.marica.rj.gov.br/wp-content/uploads/2024/06/JOM_1601_12-06-2024_2.pdf</t>
  </si>
  <si>
    <t>https://www.marica.rj.gov.br/wp-content/uploads/2024/03/JOM_1570_20-03-2024.pdf</t>
  </si>
  <si>
    <t>https://www.marica.rj.gov.br/wp-content/uploads/2024/03/JOM_1571_22-03-2024_2.pdf</t>
  </si>
  <si>
    <t>https://www.marica.rj.gov.br/wp-content/uploads/2024/04/JOM_1575_03-04-2024.pdf</t>
  </si>
  <si>
    <t>https://www.marica.rj.gov.br/wp-content/uploads/2024/07/JOM_1620_26-07-2024.pdf</t>
  </si>
  <si>
    <t>https://www.marica.rj.gov.br/wp-content/uploads/2024/03/JOM_1573_27-03-2024.pdf</t>
  </si>
  <si>
    <t>https://www.marica.rj.gov.br/wp-content/uploads/2024/06/JOM_1608_28-06-2024.pdf</t>
  </si>
  <si>
    <t>https://www.marica.rj.gov.br/wp-content/uploads/2024/06/JOM_1606_24-06-2024.pdf</t>
  </si>
  <si>
    <t>https://www.marica.rj.gov.br/wp-content/uploads/2024/07/JOM_1611_05-07-2024.pdf</t>
  </si>
  <si>
    <t>https://www.marica.rj.gov.br/wp-content/uploads/2024/04/JOM_1583_24-04-2024.pdf</t>
  </si>
  <si>
    <t>https://www.marica.rj.gov.br/wp-content/uploads/2024/04/JOM_1582_19-04-2024.pdf</t>
  </si>
  <si>
    <t>https://www.marica.rj.gov.br/wp-content/uploads/2024/04/JOM_1581_1581_17-04-2024.pdf</t>
  </si>
  <si>
    <t>https://www.marica.rj.gov.br/wp-content/uploads/2024/03/JOM_1572_25-03-2024.pdf</t>
  </si>
  <si>
    <t>https://www.marica.rj.gov.br/wp-content/uploads/2024/01/JOM_1544_10-01-2024.pdf</t>
  </si>
  <si>
    <t>https://www.marica.rj.gov.br/wp-content/uploads/2024/04/JOM_1579_12-04-2024.pdf</t>
  </si>
  <si>
    <t>https://www.marica.rj.gov.br/wp-content/uploads/2024/04/JOM_1580_15-04-2024-1.pdf</t>
  </si>
  <si>
    <t>https://www.marica.rj.gov.br/wp-content/uploads/2024/04/JOM_1584_26-04-2024.pdf</t>
  </si>
  <si>
    <t>https://www.marica.rj.gov.br/wp-content/uploads/2024/04/JOM_1585_29-04-2024.pdf</t>
  </si>
  <si>
    <t>https://www.marica.rj.gov.br/wp-content/uploads/2024/05/JOM_1586_03-05-2024.pdf</t>
  </si>
  <si>
    <t>https://www.marica.rj.gov.br/wp-content/uploads/2024/05/JOM_1588_08-05-2024.pdf</t>
  </si>
  <si>
    <t>https://www.marica.rj.gov.br/wp-content/uploads/2024/06/JOM_1598_05-06-2024.pdf</t>
  </si>
  <si>
    <t>https://www.marica.rj.gov.br/wp-content/uploads/2024/05/JOM_1589_10-05-2024.pdf</t>
  </si>
  <si>
    <t>https://www.marica.rj.gov.br/wp-content/uploads/2024/06/JOM_1599_07-06-2024.pdf</t>
  </si>
  <si>
    <t>https://www.marica.rj.gov.br/wp-content/uploads/2024/06/JOM_1603_17-06-2024.pdf</t>
  </si>
  <si>
    <t>https://www.marica.rj.gov.br/wp-content/uploads/2024/07/JOM_1613_10-07-2024.pdf</t>
  </si>
  <si>
    <t>https://www.marica.rj.gov.br/wp-content/uploads/2024/07/JOM_1614_12-07-2024.pdf</t>
  </si>
  <si>
    <t>https://www.marica.rj.gov.br/wp-content/uploads/2024/07/JOM_1616_17-07-2024.pdf</t>
  </si>
  <si>
    <t>https://www.marica.rj.gov.br/wp-content/uploads/2024/07/JOM_1617_19-07-2024.pdf</t>
  </si>
  <si>
    <t>https://www.marica.rj.gov.br/wp-content/uploads/2024/07/JOM_1618_22-07-2024.pdf</t>
  </si>
  <si>
    <t>https://www.marica.rj.gov.br/wp-content/uploads/2024/07/JOM_1619_24-07-2024.pdf</t>
  </si>
  <si>
    <t>12126/2023</t>
  </si>
  <si>
    <t xml:space="preserve"> D-X
INDÚSTRIA, COMÉRCIO, IMPORTAÇÃO E EXPORTAÇÃO LTDA</t>
  </si>
  <si>
    <t>JOM 1622</t>
  </si>
  <si>
    <t>DÍNAMO EXPRESS INDÚSTRIA E COMÉRCIO LTDA</t>
  </si>
  <si>
    <t>AQUISIÇÃO DE MATERIAIS PERMANENTES ODONTOLÓGICOS, que logrou êxito nos itens 39, 40, 41, 42, 43, 44, 45 e 46</t>
  </si>
  <si>
    <t xml:space="preserve">AQUISIÇÃO DE MATERIAIS PERMANENTES ODONTOLÓGICOS, que logrou êxito nos itens 20, 34, 35 e 38 </t>
  </si>
  <si>
    <t>https://www.marica.rj.gov.br/wp-content/uploads/2024/07/JOM_1622_31-07-2024.pdf</t>
  </si>
  <si>
    <t>ADEMANA MATERIAIS DE PRODUTOS HOSPITALARES LTDA</t>
  </si>
  <si>
    <t>AQUISIÇÃO DE MATERIAIS PERMANENTES ODONTOLÓGICOS, que logrou êxito nos itens 7, 19, 26 e 37</t>
  </si>
  <si>
    <t>BGF COMERCIAL LTDA</t>
  </si>
  <si>
    <t>AQUISIÇÃO DE MATERIAIS PERMANENTES ODONTOLÓGICOS que logrou êxito nos itens 11, 12, 14 e 18</t>
  </si>
  <si>
    <t xml:space="preserve"> SKYLAB COMERCIAL HOSPITALAR LTDA</t>
  </si>
  <si>
    <t>AQUISIÇÃO DE MATERIAIS PERMANENTES ODONTOLÓGICOS  que logrou êxito nos itens 4, 17 e 30</t>
  </si>
  <si>
    <t>PIETRA ODONTO IMPORTAÇÃO E DISTRIBUIDORA LTDA</t>
  </si>
  <si>
    <t>AQUISIÇÃO DE MATERIAIS PERMANENTES ODONTOLÓGICOS que logrou êxito nos itens 1, 2 e 13</t>
  </si>
  <si>
    <t>VISAMED COMÉRCIO DE MATERIAL HOSPITALAR LTDA</t>
  </si>
  <si>
    <t>AQUISIÇÃO DE MATERIAIS PERMANENTES ODONTOLÓGICOS que logrou êxito no itens 5 e 6</t>
  </si>
  <si>
    <t>DENTAL BONSUCESSO PRODUTOS ODONTOLÓGICOS LTDA</t>
  </si>
  <si>
    <t xml:space="preserve">AQUISIÇÃO DE MATERIAIS PERMANENTES ODONTOLÓGICOS que logrou êxito nos itens 3, 23 e 28 </t>
  </si>
  <si>
    <t>M. CARREGA
COMÉRCIO DE PRODUTOS HOSPITALARES LTDA.</t>
  </si>
  <si>
    <t xml:space="preserve">AQUISIÇÃO DE MATERIAIS PERMANENTES ODONTOLÓGICOS que logrou êxito no item 24 </t>
  </si>
  <si>
    <t>DENTAL UNIVERSO LTDA</t>
  </si>
  <si>
    <t xml:space="preserve">AQUISIÇÃO DE MATERIAIS PERMANENTES ODONTOLÓGICOS  que logrou êxito nos itens 15 e 16 </t>
  </si>
  <si>
    <t>ALLIAGE
S/A INDUSTRIAS MÉDICO ODONTOLÓGICA</t>
  </si>
  <si>
    <t>AQUISIÇÃO DE MATERIAIS PERMANENTES ODONTOLÓGICOS que logrou êxito no item 9</t>
  </si>
  <si>
    <t>BETANIAMED COMERCIAL EIRELI</t>
  </si>
  <si>
    <t>AQUISIÇÃO DE MATERIAIS PERMANENTES ODONTOLÓGICOS que logrou êxito nos itens 10 e 36</t>
  </si>
  <si>
    <t>BPMAQ EQUIPAMENTOS LTDA</t>
  </si>
  <si>
    <t>AQUISIÇÃO DE MATERIAIS PERMANENTES ODONTOLÓGICOS  que logrou êxito no item 27</t>
  </si>
  <si>
    <t>C&amp;W COMÉRCIO
EM GERAL EIRELI</t>
  </si>
  <si>
    <t xml:space="preserve">AQUISIÇÃO DE MATERIAIS PERMANENTES ODONTOLÓGICOS   que logrou êxito no item 8 </t>
  </si>
  <si>
    <t xml:space="preserve"> QUICKBUM E-COMMERCE LTDA</t>
  </si>
  <si>
    <t>AQUISIÇÃO DE MATERIAIS PERMANENTES ODONTOLÓGICOS  que logrou êxito no item 31</t>
  </si>
  <si>
    <t>MS COMÉRCIO DE PRODUTOS ODONTOLÓGICOS E INFORMÁTICA LTDA</t>
  </si>
  <si>
    <t xml:space="preserve">AQUISIÇÃO DE MATERIAIS PERMANENTES ODONTOLÓGICOS que logrou êxito no item 22  </t>
  </si>
  <si>
    <t>ETP - EQUIPAMENTOS TERAPÊUTICOS
PERSONALIZADOS COMÉRCIO LTDA</t>
  </si>
  <si>
    <t>AQUISIÇÃO DE MATERIAIS PERMANENTES ODONTOLÓGICOS que logrou êxito no item 33</t>
  </si>
  <si>
    <t>0002740/2024</t>
  </si>
  <si>
    <t>E LOURENCO EQUIPAMENTOS DE
INFORMATICA LTDA</t>
  </si>
  <si>
    <t>https://www.marica.rj.gov.br/wp-content/uploads/2024/08/JOM_1625_07-08-2024.pdf</t>
  </si>
  <si>
    <t>JOM 1625</t>
  </si>
  <si>
    <t>Contratação de serviço continuado de impressão corporativa (outsourcing de impressão), na modalidade de franquia de páginas mais excedente, compreendendo o fornecimento, instalação, configuração e a cessão de direito de uso dos equipamentos de impressão, LOTE 1</t>
  </si>
  <si>
    <t xml:space="preserve"> 24917/2023</t>
  </si>
  <si>
    <t>CONTRATAÇÃO DE EMPRESA ESPECIALIZADA EM FORNECIMENTO
E INSTALAÇÃO DE MUROS DE VIDRO PARA PARQUES, PRAÇAS E ESPAÇOS PÚBLICOS PERTENCENTES A CIDADE DE MARICÁ – RJ</t>
  </si>
  <si>
    <t>COMERCIAL DE
EQUIPAMENTOS CNL DE SÃO GONÇALO LTDA ME</t>
  </si>
  <si>
    <t>HIGISEG
MEDICINA E SEGURANÇA DO TRABALHO LTDA</t>
  </si>
  <si>
    <t>PRESTAÇÃO DE SERVIÇOS ESPECIALIZADOS EM MEDICINA DO TRABALHO E SAÚDE OCUPACIONAL, que logrou êxito no grupo 1</t>
  </si>
  <si>
    <t>GEMT MEDICINA DO
TRABALHO E SERVIÇOS ESPECIALIZADOS LTDA</t>
  </si>
  <si>
    <t>PRESTAÇÃO DE SERVIÇOS ESPECIALIZADOS EM MEDICINA DO TRABALHO E SAÚDE OCUPACIONAL, que logrou êxito no grupo 2</t>
  </si>
  <si>
    <t>4470/2023</t>
  </si>
  <si>
    <t>https://www.marica.rj.gov.br/wp-content/uploads/2024/08/JOM_1626_09-08-2024.pdf</t>
  </si>
  <si>
    <t>JOM 1626</t>
  </si>
  <si>
    <t>10782/2023</t>
  </si>
  <si>
    <t>DENTAL BONSUCESSO
PRODUTOS ODONTOLÓGICOS LTDA</t>
  </si>
  <si>
    <t>FORNECIMENTO DE MEDICAMENTOS PADRONIZADOS E NÃO PADRONIZADOS E INSUMOS ODONTOLÓGICOS, que logrou êxito nos itens 11, 12, 15, 19, 21 e 24</t>
  </si>
  <si>
    <t>DENTAL IPO LTDA</t>
  </si>
  <si>
    <t>FORNECIMENTO DE MEDICAMENTOS PADRONIZADOS E NÃO PADRONIZADOS E INSUMOS ODONTOLÓGICOS que logrou êxito nos itens 10 e 28</t>
  </si>
  <si>
    <t>FORNECIMENTO DE MEDICAMENTOS PADRONIZADOS E NÃO PADRONIZADOS E INSUMOS ODONTOLÓGICOS que logrou êxito no item 20</t>
  </si>
  <si>
    <t xml:space="preserve"> GREEN DISTRIBUIDORA DE MEDICAMENTOS LTDA</t>
  </si>
  <si>
    <t>FORNECIMENTO DE MEDICAMENTOS PADRONIZADOS E NÃO PADRONIZADOS E INSUMOS ODONTOLÓGICOS que logrou êxito nos itens 14 e 27</t>
  </si>
  <si>
    <t xml:space="preserve"> J. PINHEIRO MATERIAIS MÉDICOS E ODONTOLÓGICOS LTDA</t>
  </si>
  <si>
    <t>FORNECIMENTO DE MEDICAMENTOS PADRONIZADOS E NÃO PADRONIZADOS E INSUMOS ODONTOLÓGICOS  que logrou êxito nos itens 1, 3, 4, 5 e 9</t>
  </si>
  <si>
    <t>RIO MEIER COMÉRCIO DE MATERAIS ODONTO-HOSPITALARES LTDA</t>
  </si>
  <si>
    <t>FORNECIMENTO DE MEDICAMENTOS PADRONIZADOS E NÃO PADRONIZADOS E INSUMOS ODONTOLÓGICOS  que logrou êxito nos itens 6, 7, 8, 13, 17, 18, 22, 23 e 25</t>
  </si>
  <si>
    <t>T. D. &amp; V. COMÉRCIO DE PRODUTOS ODONTOLÓGICOS E HOSPITALARES LTDA</t>
  </si>
  <si>
    <t>FORNECIMENTO DE MEDICAMENTOS PADRONIZADOS E NÃO PADRONIZADOS E INSUMOS ODONTOLÓGICOS  que logrou êxito nos item 2</t>
  </si>
  <si>
    <t>https://www.marica.rj.gov.br/wp-content/uploads/2024/08/JOM_1628_14-08-2024.pdf</t>
  </si>
  <si>
    <t>JOM 1628</t>
  </si>
  <si>
    <t>0014659/2023</t>
  </si>
  <si>
    <t>: Contratação de empresa especializada em fornecimento, com
montagem, de mobiliários corporativos novos (armários, gaveteiros,
mesas, poltronas, cadeiras, estantes, dentre outros) a fim de atender
as necessidades da EPT, LOTE 1</t>
  </si>
  <si>
    <t>: Contratação de empresa especializada em fornecimento, com
montagem, de mobiliários corporativos novos (armários, gaveteiros,
mesas, poltronas, cadeiras, estantes, dentre outros) a fim de atender
as necessidades da EPT, LOTE 3</t>
  </si>
  <si>
    <t>PAULO HENRIQUE LUCIANO
COMERCIO DE IMÓVEIS</t>
  </si>
  <si>
    <t>TOTAL PARTICIPAÇÕES COMÉRCIO DE MÓVEIS LTDA</t>
  </si>
  <si>
    <t>https://www.marica.rj.gov.br/wp-content/uploads/2024/08/JOM_1630_21-08-2024.pdf</t>
  </si>
  <si>
    <t>JOM 1630</t>
  </si>
  <si>
    <t>0024044/2023</t>
  </si>
  <si>
    <t>Aquisição de material de consumo visando atender as necessidades administrativas da Empresa Pública de Transportes</t>
  </si>
  <si>
    <t>ALLUME SERVICOS E COMERCIO LTDA</t>
  </si>
  <si>
    <t xml:space="preserve"> L F COMERCIO DE ELETRONICOS LTDA</t>
  </si>
  <si>
    <t xml:space="preserve"> Item 43 – R$ 9,90, Item 66 – R$ 23,65</t>
  </si>
  <si>
    <t>Item 83 – R$ 17,48, Item 84 – R$
15,98</t>
  </si>
  <si>
    <t>MAX QUALITY COMERCIO LTDA</t>
  </si>
  <si>
    <t>Item 44 – R$ 21,99</t>
  </si>
  <si>
    <t>RCB SOLUCOES.COM COMERCIO E SERVIÇOS LTDA ME</t>
  </si>
  <si>
    <t xml:space="preserve"> Item 54 – R$ 19,62</t>
  </si>
  <si>
    <t>LICITA SHOP COMERCIO E SERVIÇOS LTDA</t>
  </si>
  <si>
    <t>Item 62 – R$ 63,79</t>
  </si>
  <si>
    <t>G P COMERCIO E SERVIÇOS LTDA,</t>
  </si>
  <si>
    <t>Item 24 – R$ 3,35</t>
  </si>
  <si>
    <t>TENCIV
COMERCIO E SERVIÇOS LTDA</t>
  </si>
  <si>
    <t xml:space="preserve">Item 87 – R$ 17,47, Item 88 – R$ 4,47 , Item 89 – R$ 9,98 e Item 90 – R$ 6,91 </t>
  </si>
  <si>
    <t>Item 01 - R$ 5,10, Item 06 – R$ 4,53  Item 07 – R$ 0,36 , Item 14 – R$ 2,61, Item 15 – R$ 2,25 , Item 16 – R$ 2,88, Item 17 – R$ 1,97, Item 19 – R$ 42,95, Item 22 – R$ 2,10, Item 23 – R$ 1,80, Item 26 – R$ 2,40, Item 28 – 0,30, Item 29 – R$ 0,30, Item 30 – R$ 3,00, Item 31 – R$ 2,06, Item 34 – R$ 4,35, Item 37 – R$ 24,24, Item 39 – R$ 6,10, Item 41 – R$ 0,39, Item 45 – R$ 13,00, Item 46 – R$ 15,00, Item 60 – R$ 11,50 Item 61 – R$ 5,00 , Item 63 – R$ 3,98, Item 65 – R$ 15,95, Item 67 – R$ 6,33, Item 68 – R$ 4,25 , Item 72 - R$ 7,35</t>
  </si>
  <si>
    <t>PROCEDIMENTO
LICITATÓRIO FECHADO PRESENCIAL</t>
  </si>
  <si>
    <t>8819/2022</t>
  </si>
  <si>
    <t xml:space="preserve">CONTRATAÇÃO
DE EMPRESA ESPECIALIZADA PARA EXECUÇÃO DE OBRAS DE
IMPLANTAÇÃO DE HOTEL EM MARICÁ </t>
  </si>
  <si>
    <t>https://www.marica.rj.gov.br/wp-content/uploads/2024/08/JOM_1631_23-08-2024_2.pdf</t>
  </si>
  <si>
    <t>JOM 1631</t>
  </si>
  <si>
    <t>16965/2023</t>
  </si>
  <si>
    <t>CONTRATAÇÃO
DE EMPRESA ESPECIALIZADA EM LOCAÇÃO DE MÓDULOS HABITACIONAIS PARA ATENDER AOS INTERESSES DA CODEMAR</t>
  </si>
  <si>
    <t>REFORTEC SERVIÇOS GERAIS LTDA</t>
  </si>
  <si>
    <t>14525/2023</t>
  </si>
  <si>
    <t>PROCEDIMENTO
LICITATÓRIO ABERTO ELETRÔNICO</t>
  </si>
  <si>
    <t>OFFICE MAX INDUSTRIA E COMÉRCIO DE MÓVEIS LTDA</t>
  </si>
  <si>
    <t>contratação de empresa
especializada para aquisição de mobiliário para atender as necessidades da CODEMAR referente ao
lote 01</t>
  </si>
  <si>
    <t xml:space="preserve"> CADERODE MÓVEIS PARA ESCRITÓRIO LTDA</t>
  </si>
  <si>
    <t>PAULO HENRIQUE LUCIANO COMÉRCIO DE
MÓVEIS</t>
  </si>
  <si>
    <t>contratação de empresa
especializada para aquisição de mobiliário para atender as necessidades da CODEMAR referente ao
lote 02</t>
  </si>
  <si>
    <t>contratação de empresa
especializada para aquisição de mobiliário para atender as necessidades da CODEMAR referente ao
lote 03</t>
  </si>
  <si>
    <t>SUL ÁGUA EQUIPAMENTOS LTDA</t>
  </si>
  <si>
    <t>contratação de empresa
especializada para aquisição de mobiliário para atender as necessidades da CODEMAR referente ao lote 04 e itens 35, 40 e 44</t>
  </si>
  <si>
    <t>CRISTAL SUL COMÉRCIO VAREJISTA DE EQUIPAMENTOS LTDA</t>
  </si>
  <si>
    <t>contratação de empresa
especializada para aquisição de mobiliário para atender as necessidades da CODEMAR  referente aos
itens 36 e 37</t>
  </si>
  <si>
    <t xml:space="preserve"> SHAPER DO BRASIL ME</t>
  </si>
  <si>
    <t>contratação de empresa
especializada para aquisição de mobiliário para atender as necessidades da CODEMAR  referente ao item 38</t>
  </si>
  <si>
    <t>ARGON ASSESSORIA COMERCIO E
DISTRIBUIÇÃO LTDA</t>
  </si>
  <si>
    <t>contratação de empresa
especializada para aquisição de mobiliário para atender as necessidades da CODEMAR referente ao item
39</t>
  </si>
  <si>
    <t>CRIARTE INDÚSTRIA E COMÉRCIO DE ESQUADRIAS LTDA</t>
  </si>
  <si>
    <t>contratação de empresa
especializada para aquisição de mobiliário para atender as necessidades da CODEMAR  referente ao item 41</t>
  </si>
  <si>
    <t>RI EMPREENDIMENTO COMERCIAL LTDA</t>
  </si>
  <si>
    <t>contratação de empresa
especializada para aquisição de mobiliário para atender as necessidades da CODEMAR  referente ao item 42</t>
  </si>
  <si>
    <t>20563/2023</t>
  </si>
  <si>
    <t>LOTE 1- PÁTIO DE AERONAVES 04 CONTRATAÇÃO DE EMPRESA ESPECIALIZADA PARA EXECUÇÃO DE OBRA DO PÁTIO DE AERONAVES 04(PÁTIO 04) E DE QUATRO HANGARES NO AEROPORTO MUNICIPAL DA CIDADE DE MARICÁ-RJ</t>
  </si>
  <si>
    <t>LOTE 2- HANGARES 04 E 05
CONTRATAÇÃO DE EMPRESA ESPECIALIZADA PARA EXECUÇÃO DE OBRA DO PÁTIO DE AERONAVES 04(PÁTIO 04) E DE
QUATRO HANGARES NO AEROPORTO MUNICIPAL DA CIDADE
DE MARICÁ-RJ.</t>
  </si>
  <si>
    <t>LOTE 3- HANGARES 05 E 08
CONTRATAÇÃO DE EMPRESA ESPECIALIZADA PARA EXECUÇÃO
DE OBRA DO PÁTIO DE AERONAVES 04(PÁTIO 04) E DE QUATRO HANGARES NO AEROPORTO MUNICIPAL DA CIDADE DE
MARICÁ-RJ</t>
  </si>
  <si>
    <t>AFFONSECA INTERNACIONAL LTDA</t>
  </si>
  <si>
    <t>13339/2023</t>
  </si>
  <si>
    <t>ANA JULIA MARTINS FALEIROS DE ANDRADE LTDA</t>
  </si>
  <si>
    <t>AQUISIÇÃO DE MATERIAL INSTRUMENTAL ODONTOLÓGICO que logrou êxito nos itens 1, 16, 18, 20, 21, 26, 29, 30, 32 a 35, 37, 39, 44, 45, 58 a 76, 78, 79, 85 a 91, 96, 99, 102 a 106, 108, 109, 111, 115, 125, 126, 139, 141, 142 e 145 a 149,</t>
  </si>
  <si>
    <t>DELTA SHOP
– DISTRIBUIDORA DE PRODUTOS HOSPITALARES LTDA</t>
  </si>
  <si>
    <t>AQUISIÇÃO DE MATERIAL INSTRUMENTAL ODONTOLÓGICO que logrou êxito nos itens 81, 92 e 93</t>
  </si>
  <si>
    <t xml:space="preserve"> DENTAL BONSUCESSO PRODUTOS ODONTOLÓGICOS LTDA</t>
  </si>
  <si>
    <t>AQUISIÇÃO DE MATERIAL INSTRUMENTAL ODONTOLÓGICO que logrou êxito nos itens 43, 113, 114, 120, 121 e 122</t>
  </si>
  <si>
    <t>FABRIMED
MATERIAIS HOSPITALARES LTDA</t>
  </si>
  <si>
    <t>AQUISIÇÃO DE MATERIAL INSTRUMENTAL ODONTOLÓGICO que logrou êxito no item 129</t>
  </si>
  <si>
    <t xml:space="preserve"> MEDICAL SUTURE COMERCIO DE MATERIAL HOSPITALAR LTDA</t>
  </si>
  <si>
    <t>AQUISIÇÃO DE MATERIAL INSTRUMENTAL ODONTOLÓGICO  que logrou êxito no item 84</t>
  </si>
  <si>
    <t>PLACIDOS COMERCIAL LTDA</t>
  </si>
  <si>
    <t>AQUISIÇÃO DE MATERIAL INSTRUMENTAL ODONTOLÓGICO  que logrou êxito nos itens 138, 144 e 150</t>
  </si>
  <si>
    <t>RIO MÉIER COMÉRCIO DE MATERIAIS ODONTO-HOSPITALARES LTDA</t>
  </si>
  <si>
    <t>AQUISIÇÃO DE MATERIAL INSTRUMENTAL ODONTOLÓGICO que logrou êxito nos itens 2 a 15, 17, 22 a 25, 27, 28, 40, 42, 46 a 57, 80,
82, 94, 95, 98, 100, 101, 107, 110, 112, 117 a 119, 123, 124, 127, 128, 130 a 137 e 140</t>
  </si>
  <si>
    <t>THIMON INSTRUMENTOS CIRURGICOS LTDA</t>
  </si>
  <si>
    <t>AQUISIÇÃO DE MATERIAL INSTRUMENTAL ODONTOLÓGICO que logrou êxito nos itens 19, 31, 36, 38, 41, 77, 83, 97, 116 e 143</t>
  </si>
  <si>
    <t>objeto a locação de veículos para transporte de pessoas ou coletivo, para atender as necessidades da CODEMAR</t>
  </si>
  <si>
    <t xml:space="preserve"> 14085/2022</t>
  </si>
  <si>
    <t>JOM 1632</t>
  </si>
  <si>
    <t>https://www.marica.rj.gov.br/wp-content/uploads/2024/08/JOM_1632_26-08-2024.pdf</t>
  </si>
  <si>
    <t>ERRATA PROCEDIMENTO LICITATÓRIO ABERTO PRESENCIAL</t>
  </si>
  <si>
    <t>Em virtude de erro material, onde se lê: “Adjudicando em favor da empresa REFORTEC SERVIÇOS GERAIS LTDA, CNPJ nº 11.516.008/0001-21’’ Leia-se: “Adjudicando em favor da empresa REFORTEC SERVIÇOS GERAIS LTDA, CNPJ nº 07.203.105/0001-97”</t>
  </si>
  <si>
    <t xml:space="preserve"> 0016965/2023</t>
  </si>
  <si>
    <t>https://www.marica.rj.gov.br/wp-content/uploads/2024/08/JOM_1633_28-08-2024.pdf</t>
  </si>
  <si>
    <t>JOM 1633</t>
  </si>
  <si>
    <t>11536/2023</t>
  </si>
  <si>
    <t>SERVIOESTE SOLUÇOES AMBIENTAIS
LTDA</t>
  </si>
  <si>
    <t>PRESTAÇÃO DE SERVIÇOS DE COLETA, TRANSPORTE, TRATAMENTO E DESTINAÇÃO FINAL DE RESÍDUOS DE SERVIÇO DE SAÚDE, 7 que logrou êxito no grupo único (itens 1 e 2)</t>
  </si>
  <si>
    <t>JOM 1634</t>
  </si>
  <si>
    <t>https://www.marica.rj.gov.br/wp-content/uploads/2024/08/JOM_1634_30-08-2024.pdf</t>
  </si>
  <si>
    <t xml:space="preserve">Na edição nº 1631 do Jornal Oficial de Maricá, página 40 de 23 de agosto de 2024, na publicação da homologação:
Em virtude de erro material, onde se lê: “R$ 8.108.778,52 (oito milhões, cento e oito mil, setecentos e setenta e oito reais e cinquenta e dois
centavos)” Leia-se “R$ 8.108.778,25 (oito milhões, cento e oito mil, setecentos e setenta e oito reais e vinte e cinco centavos)”
</t>
  </si>
  <si>
    <t>https://www.marica.rj.gov.br/wp-content/uploads/2024/09/JOM_1635_02-09-2024.pdf</t>
  </si>
  <si>
    <t>JOM 1635</t>
  </si>
  <si>
    <t>0001074/2023</t>
  </si>
  <si>
    <t>CONTRATAÇÃO ESPECIALIZADA EM DESENVOLVIMENTO TÉCNICO E TECNOLÓGICO NA ÁREA DO SAMBA E DO CARNAVAL PARA PLANEJAMENTO E IMPLEMENTAÇÃO DO POLO DE
INCUBADORA DE SAMBA E CARNAVAL – PROJETO UNIVERSIDADE LIVRE DO CARNAVAL DE MARICÁ.</t>
  </si>
  <si>
    <t>R$ 7.800.000.00</t>
  </si>
  <si>
    <t>OSC INSTITUTO BRASIL SOCIAL – IBS,</t>
  </si>
  <si>
    <t>JOM 1636</t>
  </si>
  <si>
    <t>https://www.marica.rj.gov.br/wp-content/uploads/2024/09/JOM_1636_04-09-2024.pdf</t>
  </si>
  <si>
    <t>20413/2023</t>
  </si>
  <si>
    <t>CONTRATAÇÃO DE EMPRESA ESPECIALIZADA PARA EXECUÇÃO DAS OBRAS E SERVIÇOS DE RECUPERAÇÃO DA PISTA DE POUSO
E DECOLAGEM DO AEROPORTO LAÉLIO BAPTISTA</t>
  </si>
  <si>
    <t>MCDR EDIFICAÇÕES EIRELI</t>
  </si>
  <si>
    <t>19223/2023</t>
  </si>
  <si>
    <t>CONTRATAÇÃO DE EMPRESA ESPECIALIZADA
NA EXECUÇÃO DE SERVIÇOS COMUNS E CONTINUADOS DE
ENGENHARIA PARA GARANTIR A FUNCIONALIDADE, HABITABILIDADE, SEGURANÇA, SALUBRIDADE E ZELO DAS UNIDADES ADMINISTRATIVAS E DE SAÚDE DO MUNICÍPIO DE MARICÁ</t>
  </si>
  <si>
    <t>ECONORTE, MEIO AMBIENTE, INFRAESTRUTURA E SERVIÇOS LTDA</t>
  </si>
  <si>
    <t>1443/2024</t>
  </si>
  <si>
    <t>AQUISIÇÃO DE CONTRACEPTIVO DIU ‘T’ DE COBRE 380, DISPOSITIVO INTRAUTERINO</t>
  </si>
  <si>
    <t>ESTEVIA DISTRIBUIDORA DE MEDICAMENTOS LTDA</t>
  </si>
  <si>
    <t>JOM 1639</t>
  </si>
  <si>
    <t>https://www.marica.rj.gov.br/wp-content/uploads/2024/09/JOM_1639_11-09-2024.pdf</t>
  </si>
  <si>
    <t>17463/2023</t>
  </si>
  <si>
    <t xml:space="preserve"> PURIN COMÉRCIO E DISTRIBUIÇÃO LTDA</t>
  </si>
  <si>
    <t xml:space="preserve"> aquisição de água mineral à base de troca de galões e aquisição
de garrafão de polipropileno de 20 litros</t>
  </si>
  <si>
    <t>https://www.marica.rj.gov.br/wp-content/uploads/2024/09/JOM_1643_20-09-2024_2.pdf</t>
  </si>
  <si>
    <t>JOM 1643</t>
  </si>
  <si>
    <t>0022653/2023</t>
  </si>
  <si>
    <t>Aquisição, sob o sistema de registro de preços, de equipamentos ergonômicos, para atender as necessidades administrativas da EPT</t>
  </si>
  <si>
    <t xml:space="preserve"> DARLU INDUSTRIA TEXTIL LTDA</t>
  </si>
  <si>
    <t xml:space="preserve">Item 01: R$ 28,99
Item 02: R$ 13,89 </t>
  </si>
  <si>
    <t>9184/2023</t>
  </si>
  <si>
    <t>AQUISIÇÃO DE INSUMOS, MATERIAL COLETOR E ADJUVANTE AOS PACIENTES OSTOMIZADOS,  logrou êxito nos
itens 1, 17, 28, 42 e 50</t>
  </si>
  <si>
    <t>TARGET MEDICAMENTOS
E PRODUTOS HOSPITLARES LTDA</t>
  </si>
  <si>
    <t>AQUISIÇÃO DE INSUMOS, MATERIAL COLETOR E ADJUVANTE AOS PACIENTES OSTOMIZADOS,  logrou êxito nos itens 58 ao 67, 81 a 87 e
91 a 97</t>
  </si>
  <si>
    <t xml:space="preserve">AQUISIÇÃO DE INSUMOS, MATERIAL COLETOR E ADJUVANTE AOS PACIENTES OSTOMIZADOS itens 4 ao 9, 14, 18, 20, 25, 26, 30 a 34, 36, 37, 39, 40, 45, 46, 48 e 51 </t>
  </si>
  <si>
    <t xml:space="preserve">AQUISIÇÃO DE INSUMOS, MATERIAL COLETOR E ADJUVANTE AOS PACIENTES OSTOMIZADOS logrou êxito nos itens
02, 15, 16, 19, 35, 47 e 49 </t>
  </si>
  <si>
    <t>SOARES &amp; MARINS PAES LTDA</t>
  </si>
  <si>
    <t>AQUISIÇÃO DE INSUMOS, MATERIAL COLETOR E ADJUVANTE AOS PACIENTES OSTOMIZADOS que
logrou êxito no item 52</t>
  </si>
  <si>
    <t>FIRST LINE COMÉRCIO DE MATERIAL HOSPITALAR
LTDA</t>
  </si>
  <si>
    <t>AQUISIÇÃO DE INSUMOS, MATERIAL COLETOR E ADJUVANTE AOS PACIENTES OSTOMIZADOS que logrou
êxito nos itens 03, 11, 12, 13, 21 a 24, 38, 41, 43 e 44</t>
  </si>
  <si>
    <t>CONVATEC BRASIL LTDA</t>
  </si>
  <si>
    <t>AQUISIÇÃO DE INSUMOS, MATERIAL COLETOR E ADJUVANTE AOS PACIENTES OSTOMIZADOS que logrou êxito no item 10</t>
  </si>
  <si>
    <t>AQUISIÇÃO DE INSUMOS, MATERIAL COLETOR E ADJUVANTE AOS PACIENTES OSTOMIZADOS que logrou êxito nos itens 53 a
57</t>
  </si>
  <si>
    <t>JOM 1645</t>
  </si>
  <si>
    <t>https://www.marica.rj.gov.br/wp-content/uploads/2024/09/JOM_1645_25-09-2024.pdf</t>
  </si>
  <si>
    <t>0006809/2024</t>
  </si>
  <si>
    <t>DISPENSA ELETRÔNICA</t>
  </si>
  <si>
    <t>Contratação de empresa para aquisição, por meio de Dispensa de Licitação, de Discos Diagramas de Tacógrafos Diários, visando
atender as necessidades operacionais da Empresa Pública de Transportes para o período de 12 meses</t>
  </si>
  <si>
    <t>RMAX Comercial Ltda</t>
  </si>
  <si>
    <t>https://www.marica.rj.gov.br/wp-content/uploads/2023/09/JOM_-ESP_321_12-09-2023.pdf</t>
  </si>
  <si>
    <t xml:space="preserve">0022208/2023 </t>
  </si>
  <si>
    <t>Contratação de empresa para aquisição, por meio do Sistema
de Registro de Preços, de Arla 32 em bombonas de 20 litros, visando
atender as necessidades operacionais da Empresa Pública de Transportes para o período de 12 meses.</t>
  </si>
  <si>
    <t>GBS
Soluções Comerciais LTDA</t>
  </si>
  <si>
    <t>https://www.marica.rj.gov.br/wp-content/uploads/2024/09/JOM_1646_27-09-2024.pdf</t>
  </si>
  <si>
    <t>JOM 1646</t>
  </si>
  <si>
    <t>0010603/2024</t>
  </si>
  <si>
    <t xml:space="preserve"> contratação de Instituição
de Ensino Superior, para concessão de bolsas de Estudos, nos cursos de graduação junto ao Programa Passaporte Universitário</t>
  </si>
  <si>
    <t>Associação Brasileira de Educadores Lassalistas (UnilaSalle)</t>
  </si>
  <si>
    <t>JOM 1650</t>
  </si>
  <si>
    <t>https://www.marica.rj.gov.br/wp-content/uploads/2024/10/JOM_1650_07-10-2024.pdf</t>
  </si>
  <si>
    <t xml:space="preserve"> 6424/2023</t>
  </si>
  <si>
    <t>PRESTAÇÃO DE SERVIÇO DE LOCAÇÃO DE VEÍCULOS – SEM MOTORISTA E COMBUSTÍVEL</t>
  </si>
  <si>
    <t>FRET BRASIL LOCAÇÃO DE FROTAS LTDA</t>
  </si>
  <si>
    <t>4098/2024</t>
  </si>
  <si>
    <t>AMARATECH SOLUCOE EM INFORMATICA LTDA</t>
  </si>
  <si>
    <t xml:space="preserve"> AMARATECH SOLUCOE EM INFORMATICA LTDA</t>
  </si>
  <si>
    <t>JOM 1651</t>
  </si>
  <si>
    <t>https://www.marica.rj.gov.br/wp-content/uploads/2024/10/JOM_1651_09-10-2024.pdf</t>
  </si>
  <si>
    <t>0022550/2023</t>
  </si>
  <si>
    <t xml:space="preserve"> Contratação de empresa especializada para aquisição de uniformes e seus complementos destinados aos servidores da Empresa
Pública de Transportes – EPT.</t>
  </si>
  <si>
    <t xml:space="preserve">Item 01: R$ 62,30, Item
09: R$ 65,00, Item 10: R$ 65,00 , Item 12: R$ 45,00 , Item 13:
R$ 59,00 , Item 14: R$ 99,00, Item 15: R$ 97,00, Item 16: R$ 5,95, Item 17: R$ 79,00 , Item 18: R$ 79,00, Item 20: R$ 31,95, Item 21: R$ 157,99
</t>
  </si>
  <si>
    <t>LUZA SERVIÇOS E CONFECÇÕES LTDA</t>
  </si>
  <si>
    <t>CABANA MAGAZINE LTDA</t>
  </si>
  <si>
    <t xml:space="preserve"> Item 19: R$ 76,96</t>
  </si>
  <si>
    <t>Item 02: R$ 56,87, Item 03: R$ 19,99, Item 11: R$ 15,00</t>
  </si>
  <si>
    <t>NX COMÉRCIO E SERVIÇOS LTDA</t>
  </si>
  <si>
    <t>Item 04: R$ 27,50, Item 5: R$ 27,50, Item 6: R$ 27,50;
Item 7: R$ 27,50, Item 8:
R$ 27,50</t>
  </si>
  <si>
    <t>https://www.marica.rj.gov.br/wp-content/uploads/2024/10/JOM_1652_11-10-2024.pdf</t>
  </si>
  <si>
    <t>JOM 1652</t>
  </si>
  <si>
    <t>0001355/2024</t>
  </si>
  <si>
    <t>Lote 01 com o seguinte valor total: R$ 2.150,00 (dois mil, cento e cinquenta reais), sendo para o Item 01: R$ 40,00 (quarenta reais); Item
02: R$ 74,00 (setenta e quatro reais); Item 3: R$ 55,00 (cinquenta e
cinco reais) e Item 04: R$ 55,00 (cinquenta e cinco reais) p</t>
  </si>
  <si>
    <t>Contratação de empresa especializada na prestação de serviços de emissão e renovação de certificados digitais, tipo e-CPF,
Modelo A3 em mídia token, e do tipo e-CNPJ, modelo A1, emitidos
por autoridade certificadora credenciada em âmbito ICP-Brasil, por
Sistema de Registro de Preços e de acordo com os parâmetros estabelecidos no Edital e Termo de Referência</t>
  </si>
  <si>
    <t xml:space="preserve"> GLOBALSEC TECNOLOGIA DA INFORMAÇÃO LTDA</t>
  </si>
  <si>
    <t>90013/2024</t>
  </si>
  <si>
    <t>FORNECIMENTO DE REFEIÇÕES PARA OS CENTROS DE ATENÇÃO
PSICOSSOCIAL E SERVIÇOS DE RESIDÊNCIA TERAPÊUTICA, que logrou êxito nos itens 1, 2, 3, 4 e 5</t>
  </si>
  <si>
    <t>8856/2024</t>
  </si>
  <si>
    <t>Centro de
Integração Empresa Escola-CIEE</t>
  </si>
  <si>
    <t>contratação de empresa prestadora de serviços para atuar como agente integrador, com vistas ao preenchimento de vagas de estágio supervisionado, para atender às demandas do Programa de Incentivo Estágio, pertinente a taxa administrativa</t>
  </si>
  <si>
    <t xml:space="preserve">contratação de empresa prestadora de serviços para atuar como agente integrador, com vistas ao preenchimento de vagas de estágio supervisionado, para atender às demandas do Programa de Incentivo Estágio,  referentes ao pagamento da bolsa auxílio e
Transporte aos estagiários do Programa de Incentivo ao Estágio. </t>
  </si>
  <si>
    <t>https://www.marica.rj.gov.br/wp-content/uploads/2024/10/JOM_1659_30-10-2024.pdf</t>
  </si>
  <si>
    <t>JOM 1659</t>
  </si>
  <si>
    <t>24142/2023</t>
  </si>
  <si>
    <t>ENJ – DISTRIBUIDORA DE PRODUTOS E
SERVIÇOS LTDA</t>
  </si>
  <si>
    <t>AQUISIÇÃO DE MOBILIÁRIO E EQUIPAMENTO COM MONTAGEM, que logrou êxito nos itens 3, 5, 6 e 7</t>
  </si>
  <si>
    <t>GOMAP COMÉRCIO DE MÓVEIS E EQUIPAMENTOS LTDA</t>
  </si>
  <si>
    <t>AQUISIÇÃO DE MOBILIÁRIO E EQUIPAMENTO COM MONTAGEM, que logrou êxito nos itens 1 e 2</t>
  </si>
  <si>
    <t xml:space="preserve"> LC LOG REPRESENTAÇÕES COMÉRCIO E
SERVIÇOS LTDA</t>
  </si>
  <si>
    <t>AQUISIÇÃO DE MOBILIÁRIO E EQUIPAMENTO COM MONTAGEM, que logrou êxito no item 4</t>
  </si>
  <si>
    <t>JOM 1660</t>
  </si>
  <si>
    <t>https://www.marica.rj.gov.br/wp-content/uploads/2024/11/JOM_1660_01-11-2024.pdf</t>
  </si>
  <si>
    <t xml:space="preserve"> 19999/2023</t>
  </si>
  <si>
    <t>FORNECIMENTO DE GASES MEDICINAIS (OXIGÊNIO E ÓXIDO NITROSO) INDUSTRIALIZADOS E ENGARRAFADOS, INCLUINDO CESSÃO DOS CILINDROS E PEÇAS ACESSÓRIAS EM REGIME DE COMODATO, que logrou êxito nos itens 1, 2, 3 e 4</t>
  </si>
  <si>
    <t>GBM COMÉRCIO E SERVIÇOS LTD</t>
  </si>
  <si>
    <t>CONTRATAÇÃO DE EMPRESA PARA
FORNECIMENTO DE EQUIPAMENTOS E IMPLANTAÇÃO DE SISTEMA DE CONTROLE DE PONTO
BIOMÉTRICO, que logrou êxito no grupo 1</t>
  </si>
  <si>
    <t xml:space="preserve">8642/2023
</t>
  </si>
  <si>
    <t>GRAVITEON FABRICAÇÃO DE IMPRESSOS EM MATERIAIS DIVERSOS LTDA</t>
  </si>
  <si>
    <t>Onde se lê:
PROCESSO ADMINISTRATIVO
Nº 1443/2024-SRP
PREGÃO ELETRÔNICO Nº 90028/2024
Em conformidade com o parecer da Assessoria Jurídica e do Relatório do Controle Interno e Compliance,
AUTORIZO a despesa e HOMOLOGO a licitação, na MODALIDADE PREGÃO ELETRÔNICO com fulcro
na Lei Federal nº. 14.133/2021, regulamentada no âmbito municipal através dos Decretos n.os 936/2022 e
937/2022, e que tem por objeto a AQUISIÇÃO DE CONTRACEPTIVO DIU ‘T’ DE COBRE 380, DISPOSITIVO INTRAUTERINO, adjudicado em favor da empresa ESTEVIA DISTRIBUIDORA DE MEDICAMENTOS
LTDA., CNPJ 31.504.080/0001-46, que logrou êxito no item 1, no valor de R$ 75.678,96 (setenta e cinco mil
e seiscentos e setenta e oito reais e noventa e seis centavos).
Leia-se:
PROCESSO ADMINISTRATIVO
Nº 1443/2024-SRP
PREGÃO ELETRÔNICO Nº 90028/2024
Em conformidade com o parecer da Assessoria Jurídica e do Relatório do Controle Interno e Compliance,
AUTORIZO a despesa e HOMOLOGO a licitação, através do Sistema de Registro de Preços – SRP, na
MODALIDADE PREGÃO ELETRÔNICO com fulcro na Lei Federal nº. 14.133/2021, regulamentada no âmbito municipal através dos Decretos n.os 936/2022 e 937/2022, e que tem por objeto o FORNECIMENTO
DE CONTRACEPTIVO DIU ‘T’ DE COBRE 380, DISPOSITIVO INTRAUTERINO, adjudicado em favor da
empresa ESTEVIA DISTRIBUIDORA DE MEDICAMENTOS LTDA., CNPJ 31.504.080/0001-46, que logrou
êxito no item 1, no valor de R$ 75.678,96 (setenta e cinco mil e seiscentos e setenta e oito reais e noventa
e seis centavos).
Maricá, 30 de outub</t>
  </si>
  <si>
    <t>ESTEVIA DISTRIBUIDORA DE MEDICAMENTOS
LTDA</t>
  </si>
  <si>
    <t>https://www.marica.rj.gov.br/wp-content/uploads/2024/11/JOM_1662_06-11-2024.pdf</t>
  </si>
  <si>
    <t>JOM 1662</t>
  </si>
  <si>
    <t xml:space="preserve">FORNECIMENTO DE BANDEIRAS PARA O MUNICÍPIO DE MARICÁ-RJ, 
</t>
  </si>
  <si>
    <t>ALICE EDUARDA E DAVI COMÉRCIO E SERVIÇOS NAVAIS
E INDUSTRIAIS LTDA</t>
  </si>
  <si>
    <t>ALN EMPIRE COMÉRCIO E SERVIÇOS EIRELI EPP</t>
  </si>
  <si>
    <t>25497/2023</t>
  </si>
  <si>
    <t>0024570/2023</t>
  </si>
  <si>
    <t>Contratação, sob o sistema de registro de preços, de empresa
espacializada para serviços de locação de aparelhos de ar condicionado de diferentes capacidades a serem instalados nas dependências da Empresa Pública de Transportes – EPT</t>
  </si>
  <si>
    <t>Item 01: R$ 148,00; Item 02: R$ 200,00; Item 3: R$ 260,00;
Item 04: R$ 350,00, Item 05: R$ 300,00; Item 06: R$ 598,00 , totalizando o valor global de R$ 168.660,00 para 24 (vinte e quatro) meses</t>
  </si>
  <si>
    <t>PRO-SERVICE SERVIÇOS PROFISSIONAIS
E ESPECIALIZADOS LTDA</t>
  </si>
  <si>
    <t>JOM 1663</t>
  </si>
  <si>
    <t>https://www.marica.rj.gov.br/wp-content/uploads/2024/11/JOM_1663_08-11-2024.pdf</t>
  </si>
  <si>
    <t>16046/2023</t>
  </si>
  <si>
    <t xml:space="preserve"> EXPANSÃO E SOLUÇÕES DE REDE</t>
  </si>
  <si>
    <t>SCANSOURCE BRASIL DISTRIBUIDORA DE TECNOLOGIAS LTDA</t>
  </si>
  <si>
    <t>JOM 1664</t>
  </si>
  <si>
    <t>https://www.marica.rj.gov.br/wp-content/uploads/2024/11/JOM_1664_11-11-2024.pdf</t>
  </si>
  <si>
    <t>https://www.marica.rj.gov.br/wp-content/uploads/2024/08/JOM_941_25-03-2019_2.pdf</t>
  </si>
  <si>
    <t>https://www.marica.rj.gov.br/wp-content/uploads/2019/04/JOM_943_01-04-2019.pdf</t>
  </si>
  <si>
    <t>https://www.marica.rj.gov.br/wp-content/uploads/2019/05/JOM_953_13-05-2019.pdf</t>
  </si>
  <si>
    <t>https://www.marica.rj.gov.br/wp-content/uploads/2019/01/JOM_927_28-01-2019.pdf</t>
  </si>
  <si>
    <t>https://www.marica.rj.gov.br/wp-content/uploads/2019/04/JOM_947_15-04-2019.pdf</t>
  </si>
  <si>
    <t>https://www.marica.rj.gov.br/wp-content/uploads/2018/12/JOM_914_10-12-2018.pdf</t>
  </si>
  <si>
    <t>https://www.marica.rj.gov.br/wp-content/uploads/2018/12/JOM_915_12-12-2018_2-1.pdf</t>
  </si>
  <si>
    <t>https://www.marica.rj.gov.br/wp-content/uploads/2019/11/JOM_928_30-01-2019_3.pdf</t>
  </si>
  <si>
    <t>https://www.marica.rj.gov.br/wp-content/uploads/2019/05/JOM_955_20-05-2019.pdf</t>
  </si>
  <si>
    <t>https://www.marica.rj.gov.br/wp-content/uploads/2018/12/JOM_918_26-12-2018_3-1.pdf</t>
  </si>
  <si>
    <t>https://www.marica.rj.gov.br/wp-content/uploads/2019/03/JOM_940_20-03-2019.pdf</t>
  </si>
  <si>
    <t>https://www.marica.rj.gov.br/wp-content/uploads/2019/01/JOM_922_09-01-2019_2.pdf</t>
  </si>
  <si>
    <t>https://www.marica.rj.gov.br/wp-content/uploads/2021/12/JOM_ESP_310_28_12_2021.pdf</t>
  </si>
  <si>
    <t>https://www.marica.rj.gov.br/wp-content/uploads/2022/10/JOM_1365_03-10-2022.pdf</t>
  </si>
  <si>
    <t>https://www.marica.rj.gov.br/wp-content/uploads/2022/10/JOM_1366_05-10-2022.pdf</t>
  </si>
  <si>
    <t>https://www.marica.rj.gov.br/wp-content/uploads/2022/10/JOM_1368_10_10_2022.pdf</t>
  </si>
  <si>
    <t>https://www.marica.rj.gov.br/wp-content/uploads/2022/10/JOM_1369_14_10_2022_2.pdf</t>
  </si>
  <si>
    <t>https://www.marica.rj.gov.br/wp-content/uploads/2022/12/JOM_1388_02-12-2022.pdf</t>
  </si>
  <si>
    <t>https://www.marica.rj.gov.br/wp-content/uploads/2022/12/JOM_1395_21-12-2022.pdf</t>
  </si>
  <si>
    <t>https://www.marica.rj.gov.br/wp-content/uploads/2022/12/JOM_1399_30-12-2022.pdf</t>
  </si>
  <si>
    <t>https://www.marica.rj.gov.br/wp-content/uploads/2023/01/JOM_1402_06-01-2022.pdf</t>
  </si>
  <si>
    <t>https://www.marica.rj.gov.br/wp-content/uploads/2023/01/JOM_1409_23-01-2023.pdf</t>
  </si>
  <si>
    <t>https://www.marica.rj.gov.br/wp-content/uploads/2023/01/JOM_1412_30-01-2023.pdf</t>
  </si>
  <si>
    <t>https://www.marica.rj.gov.br/wp-content/uploads/2023/03/JOM_1434_29-03-2023_2.pdf</t>
  </si>
  <si>
    <t>https://www.marica.rj.gov.br/wp-content/uploads/2023/05/JOM_1454_22-05-2023.pdf</t>
  </si>
  <si>
    <t>https://www.marica.rj.gov.br/wp-content/uploads/2023/07/JOM_1476_17-07-2023.pdf</t>
  </si>
  <si>
    <t>314/2024</t>
  </si>
  <si>
    <t>INSTITUTO DE SEGURIDADE SOCIAL DE MARICÁ - ISSM</t>
  </si>
  <si>
    <t>DIARIAS E PASSAGENS</t>
  </si>
  <si>
    <t>PAGAMENTO DE DIÁRIAS PARA OS SERVIDORES QUE IRÃO PARTICIPAR DO CURSO DE TÉRMINO DE MANDATO, A REALIZAR-SE EM 28 DE NOVEMBRO, NA ESCOLA DE CONTAS E GESTÃO DO TCE-RJ</t>
  </si>
  <si>
    <t>JOM 1665</t>
  </si>
  <si>
    <t>17368/2024</t>
  </si>
  <si>
    <t>DIRETORIA OPERACIONAL DE COLETAS, RESÍDUOS E VARRICÃO</t>
  </si>
  <si>
    <t>PREGÃO ELETRÔNICO Nº 90012/2024</t>
  </si>
  <si>
    <t>contratação de empresa especializada para prestação de serviços continuados de coleta, remoção, transporte e destinação fi nal de resíduos sólidos urbanos domiciliares, coleta, remoção, transporte e destinação fi nal em áreas de difícil acesso e coleta, remoção, transporte e destinação fi nal de inservíveis; coleta seletiva</t>
  </si>
  <si>
    <t>UNIÃO NORTE FLUMINENSE ENGENHARIA E COMERCIO LTDA</t>
  </si>
  <si>
    <t>JOM 1667</t>
  </si>
  <si>
    <t>9918/2024</t>
  </si>
  <si>
    <t>DIRETORIA OPERACIONAL DE OBRAS DIRETAS</t>
  </si>
  <si>
    <t>PREGÃO ELETRONICO PRESENCIAL - SRP</t>
  </si>
  <si>
    <t>AQUISIÇÃO DE MATERIAIS DE PEDREIRA – ITENS 1, 2 e 3</t>
  </si>
  <si>
    <t>DESTAQ COMÉRCIO E SERVIÇOS LTDA, CNPJ</t>
  </si>
  <si>
    <t>JOM 1668</t>
  </si>
  <si>
    <t>005708/2024</t>
  </si>
  <si>
    <t>EMPRESA PÚBLICA DE TRANSPORTES</t>
  </si>
  <si>
    <t>Pregão Eletrônico</t>
  </si>
  <si>
    <t>Contratação de SEGURO TOTAL para os veículos da frota oficial da Empresa Pública de Transporte com cobertura de Responsabilidade Civil Facultativa (RCF) incluindo o valor para indenização de danos materiais e danos corporais, cobertura de acidente por passageiro (APP)</t>
  </si>
  <si>
    <t>Seguros SURA S/A</t>
  </si>
  <si>
    <t>JOM 1669</t>
  </si>
  <si>
    <t>26334/2023</t>
  </si>
  <si>
    <t xml:space="preserve">PREGÃO PRESENCIAL
</t>
  </si>
  <si>
    <t>FORNECIMENTO DE MATERIAIS E EQUIPAMENTOS PARA COLOCAÇÃO DE DRYWALL PARA OBRAS DIVERSAS – ITENS 01, 10, 11, 12 e 13</t>
  </si>
  <si>
    <t>MM EFRAIM COMÉRCIO E SERVIÇOS LTDA</t>
  </si>
  <si>
    <t>FORNECIMENTO DE MATERIAIS E EQUIPAMENTOS PARA COLOCAÇÃO DE DRYWALL PARA OBRAS DIVERSAS – ITENS 15 e 20</t>
  </si>
  <si>
    <t>FORNECIMENTO DE MATERIAIS E EQUIPAMENTOS PARA COLOCAÇÃO DE DRYWALL PARA OBRAS DIVERSAS – ITENS 07, 16, 21 e 22</t>
  </si>
  <si>
    <t>FORNECIMENTO DE MATERIAIS E EQUIPAMENTOS PARA COLOCAÇÃO DE DRYWALL PARA OBRAS DIVERSAS – ITENS 03, 04, 05, 09, 25, 27 e 28</t>
  </si>
  <si>
    <t>HENRYTECH COMÉRCIO E SERVIÇOS EIRELLI ME</t>
  </si>
  <si>
    <t>o FORNECIMENTO DE MATERIAIS E EQUIPAMENTOS PARA COLOCAÇÃO DE DRYWALL PARA OBRAS DIVERSAS – ITENS 14, 17, 18, 23 e 24</t>
  </si>
  <si>
    <t>LARA IMPORTAÇÃO, EXPORTAÇÃO E COMÉRCIO LTDA</t>
  </si>
  <si>
    <t>13610/2024</t>
  </si>
  <si>
    <t>COMPANHIA DE SANEAMENTO DE MARICÁ</t>
  </si>
  <si>
    <t>CONTRATAÇÃO DE EMPRESA ESPECIALIZADA NA PRESTAÇÃO DE SERVIÇO DE MANUTENÇÃO PREVENTIVA, CORRETIVA E DE ADEQUAÇÕES DA SEDE DA SANEMAR E DAS ESTAÇÕES DE TRATAMENTO DE ESGOTO (ETE´S), ATENDENDO AS DEMANDAS DA COMPANHIA DE SANEAMENTO DE MARICÁ</t>
  </si>
  <si>
    <t>JO CONSTRUTORA E EMPREENDIMENTOS IMOBILIÁRIOS LTDA</t>
  </si>
  <si>
    <t>JOM 1671</t>
  </si>
  <si>
    <t>11630/2023</t>
  </si>
  <si>
    <t>FUNDAÇÃO ESTATAL DE SAÚDE DE MARICÁ</t>
  </si>
  <si>
    <t>o FORNECIMENTO DE ÁGUA MINERAL NATURAL, SEM GÁS, ACONDICIONADA EM EMBALAGEM RETORNÁVEL E AQUISIÇÃO DE VASILHAMES PLÁSTICOS</t>
  </si>
  <si>
    <t>SERRA AZUL DISTRIBUIDORA DE BEBIDAS LTDA</t>
  </si>
  <si>
    <t>4771/2024</t>
  </si>
  <si>
    <t>REGISTRO DE PREÇOS PARA EVENTUAL CONTRATAÇÃO DE EMPRESA ESPECIALIZADA NA PRESTAÇÃO DE SERVIÇOS GRÁFICOS DIVERSOS, PARA ATENDER AS NECESSIDADES DA CODEMAR</t>
  </si>
  <si>
    <t>JOM 1673</t>
  </si>
  <si>
    <t>14670/2024</t>
  </si>
  <si>
    <t>SECRETARIA DE TURISMO</t>
  </si>
  <si>
    <t>SHOW DE ÁGUAS DANÇANTES o 7º NATAL ILUMINADO DE MARICÁ</t>
  </si>
  <si>
    <t>INTERFOGOS COMÉRCIO, IMPORTAÇÃO E EXPORTAÇÃO LTDA ME</t>
  </si>
  <si>
    <t>JOM 1674</t>
  </si>
  <si>
    <t>22417/2024</t>
  </si>
  <si>
    <t>PRESTAÇÃO DE SERVIÇO DE EMPRESA ESPECIALIZADA EM LOCAÇÃO DE ESTRUTURA, ILUMINAÇÃO, DECORAÇÃO E ORNAMENTAÇÃO TEMÁTICAS, MONTAGEM E DESMONTAGEM ATRAVÉS DE SUPORTE TÉCNICO OPERACIONAL, FORNECIMENTO DE INFRAESTRUTURA E APOIO LOGÍSTICO, PARA O 7º NATAL ILUMINADO DE MARICÁ</t>
  </si>
  <si>
    <t>ESTRUTEND ESTRUTURAS PARA EVENTOS LTDA - LOTE 1</t>
  </si>
  <si>
    <t>ESTRUTEND ESTRUTURAS PARA EVENTOS LTDA - LOTE 2</t>
  </si>
  <si>
    <t>5537/2024</t>
  </si>
  <si>
    <t>COMPANHIA DE DESENVOLVIMENTO DE MARICÁ</t>
  </si>
  <si>
    <t>PROCESSO LICITATÓRIO DE CONTRATAÇÃO DE EMPRESA PRESTADORA DE SERVIÇOS ESPECIALIZADOS PARA ELABORAÇÃO DE RELATÓRIOS DE MONITORAMENTO DE RUIDO AERONÁUTICO DO AEROPORTO MUNICIPAL DE MARICÁ – SBMI</t>
  </si>
  <si>
    <t>AMD ADMINISTRACAO, PARTICIPACOES E CONCESSOES LTDA</t>
  </si>
  <si>
    <t>JOM 1675</t>
  </si>
  <si>
    <t>10233/2024</t>
  </si>
  <si>
    <t>SECRETARIA DE ADMINISTRAÇÃO</t>
  </si>
  <si>
    <t>CONTRATAÇÃO DE EMPREZA ESPECIALIZADA NA PRESTAÇÃO DE SERVIÇOS DE VEICULAÇÃO, EM JORNAL DIÁRIO DE GRANDE CIRCULAÇÃO, DE AVISOS DE LICITAÇÕES, ERRATAS E EDITAIS, RESULTADO DE IMPUGNAÇÕES E DE RECURSOS E OUTROS ATOS OFICIAIS DE INTERESSE DA ADMINISTRAÇÃO NO FORMATO STANDARD</t>
  </si>
  <si>
    <t>JOM 1676</t>
  </si>
  <si>
    <t>1567/2024</t>
  </si>
  <si>
    <t>CONTRATAÇÃO DE EMPRESA DE ENGENHARIA E/OU ARQUITETURA PARA A PRESTAÇÃO DE SERVIÇOS TÉCNICOS DE ARQUITETURA E/ OU ENGENHARIA CONSULTIVA: ELABORAÇÃO DE PROJETOS COMPLEMENTARES, MEMORIAIS DESCRITIVOS PARA CONSTRUÇÃO DE NOVOS EDIFÍCIOS E AMPLIAÇÃO E REFORMA DE EDIFICAÇÕES EM ÁREAS ADQUIRIDAS SOB RESPONSABILIDADE DA CODEMAR NO MUNICÍPIO DE MARICÁ-RJ</t>
  </si>
  <si>
    <t>T.C.R.E. ENGENHARIA LTDA</t>
  </si>
  <si>
    <t>5144/2024</t>
  </si>
  <si>
    <t>SECRETARIA DE EDUCAÇÃO</t>
  </si>
  <si>
    <t>Registro de preços para futura e eventual aquisição de resma de papel A4 para atender às demandas administrativas e a rede de ensino do município de Maricá</t>
  </si>
  <si>
    <t>WR COMERCIO DE PAPEIS LTDA</t>
  </si>
  <si>
    <t>JOM 1677</t>
  </si>
  <si>
    <t>22363/2024</t>
  </si>
  <si>
    <t>CONTRATAÇÃO DE EMPRESA ESPECIALIZADA NA REALIZAÇÃO ARTÍSTICA DE SHOW DE LUZES COM DRONE, COM APRESENTAÇÕES AÉREAS DE ESPETÁCULOS CÊNICOS E LUMINOTÉCNICOS, COM FORNECIMENTO DE EQUIPAMENTO E SERVIÇOS DE SUPORTES TÉCNICOS E OPERACIONAIS PARA O 7º NATAL ILUMINADO DE MARICÁ</t>
  </si>
  <si>
    <t>23050/2024</t>
  </si>
  <si>
    <t>CONTRATAÇÃO DE EMPRESA PARA ATENDER AO CALENDÁRIO DE APRESENTAÇÕES TEATRAIS DO 7º NATAL ILUMINADO DE MARICÁ, COM A CRIAÇÃO E REALIZAÇÃO DE DUAS PEÇAS TEATRAIS QUE SERÃO APRESENTADAS SIMULTANEAMENTE EM DOIS LOGRADOUROS DA CIDADE</t>
  </si>
  <si>
    <t>a WORD EFEITTOS LTDA ME</t>
  </si>
  <si>
    <t>10615/2024</t>
  </si>
  <si>
    <t>Despesa referente à contratação da Coleção Cidade da Gente, por INEXIGIBILIDADE DE LICITAÇÃO</t>
  </si>
  <si>
    <t>DIDÁTICOS EDITORA LTDA</t>
  </si>
  <si>
    <t>JOM 1678</t>
  </si>
  <si>
    <t>RATIFICO a despesa referente à contratação da Coleção Cidade da Gente, por INEXIGIBILIDADE DE LICITAÇÃO, com fulcro no art. 74, caput c/c inc. I, da Lei n. 14.133/2021 c/c art. 1º do Anexo VI do Decreto Municipal n. 936/2022</t>
  </si>
  <si>
    <t>2855/2024</t>
  </si>
  <si>
    <t>Aquisição de livros paradidáticos para os alunos e professores da Educação Infantil, Fundamental I e II, e EJA</t>
  </si>
  <si>
    <t>KRENEL PARTICIPAÇÕES E CONSULTORIA LTDA</t>
  </si>
  <si>
    <t>24925/2024</t>
  </si>
  <si>
    <t>AUTARQUIA DE SERVIÇOS DE OBRAS DE MARICÁ</t>
  </si>
  <si>
    <t>FORNECIMENTO DE TAMPÕES ARTICULADOS – ITEM 1,</t>
  </si>
  <si>
    <t>MEGA RIO MULTIMERCADO LTDA</t>
  </si>
  <si>
    <t>21504/2024</t>
  </si>
  <si>
    <t>a Contratação de Empresa Especializada na Prestação de Serviços de Show Pirotécnico com fornecimento de Artefatos, para atender o Evento da Secretaria de Turismo</t>
  </si>
  <si>
    <t>JOM 1680</t>
  </si>
  <si>
    <t>SECRETARIA DE ADMIISTRAÇÃO</t>
  </si>
  <si>
    <t>Onde se lê: PREGÃO ELETRÔNICO Nº 39/2024 – SRP NA MODALIDADE PREGÃO ELETRÔNICO-SRP
Leia-se: PREGÃO ELETRÔNICO Nº 39/2024 NA MODALIDADE PREGÃO ELETRÔNICO</t>
  </si>
  <si>
    <t>JOM 1681</t>
  </si>
  <si>
    <t>https://www.marica.rj.gov.br/wp-content/uploads/2024/11/JOM_1665_13-11-2024.pdf</t>
  </si>
  <si>
    <t>https://www.marica.rj.gov.br/wp-content/uploads/2024/11/JOM_1667_22-11-2024.pdf</t>
  </si>
  <si>
    <t>https://www.marica.rj.gov.br/wp-content/uploads/2024/11/JOM_1668_25-11-2024_2.pdf</t>
  </si>
  <si>
    <t>https://www.marica.rj.gov.br/wp-content/uploads/2024/11/JOM_1669_27-11-2024.pdf</t>
  </si>
  <si>
    <t>https://www.marica.rj.gov.br/wp-content/uploads/2024/12/JOM_1671_02-12-2024_2.pdf</t>
  </si>
  <si>
    <t>https://www.marica.rj.gov.br/wp-content/uploads/2024/12/JOM_1673_06-12-2024.pdf</t>
  </si>
  <si>
    <t>https://www.marica.rj.gov.br/wp-content/uploads/2024/12/JOM_1674_09-12-2024.pdf</t>
  </si>
  <si>
    <t>https://www.marica.rj.gov.br/wp-content/uploads/2024/12/JOM_1675_11-12-2024.pdf</t>
  </si>
  <si>
    <t>https://www.marica.rj.gov.br/wp-content/uploads/2024/12/JOM_1676_13-12-2024.pdf</t>
  </si>
  <si>
    <t>https://www.marica.rj.gov.br/wp-content/uploads/2024/12/JOM_1677_18-12-2024.pdf</t>
  </si>
  <si>
    <t>https://www.marica.rj.gov.br/wp-content/uploads/2024/12/JOM_1678_20-12-2024.pdf</t>
  </si>
  <si>
    <t>https://www.marica.rj.gov.br/wp-content/uploads/2024/12/JOM_1680_27-12-2024.pdf</t>
  </si>
  <si>
    <t>https://www.marica.rj.gov.br/wp-content/uploads/2024/12/JOM_1681_30-12-2024.pdf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</si>
</sst>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R$&quot;\ #,##0.00;[Red]\-&quot;R$&quot;\ #,##0.00"/>
    <numFmt numFmtId="44" formatCode="_-&quot;R$&quot;\ * #,##0.00_-;\-&quot;R$&quot;\ * #,##0.00_-;_-&quot;R$&quot;\ * &quot;-&quot;??_-;_-@_-"/>
    <numFmt numFmtId="164" formatCode="&quot;R$&quot;\ #,##0.00"/>
  </numFmts>
  <fonts count="15">
    <font>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sz val="12"/>
      <color theme="1"/>
      <name val="Calibri"/>
      <family val="2"/>
      <scheme val="minor"/>
    </font>
    <font>
      <sz val="9"/>
      <color theme="1"/>
      <name val="Arial"/>
      <family val="2"/>
    </font>
    <font>
      <sz val="11"/>
      <color theme="1"/>
      <name val="Calibri"/>
      <family val="2"/>
    </font>
    <font>
      <u val="singleAccounting"/>
      <sz val="11"/>
      <color theme="1"/>
      <name val="Calibri"/>
      <family val="2"/>
      <scheme val="minor"/>
    </font>
    <font>
      <sz val="10"/>
      <color theme="1"/>
      <name val="ArialNarrow"/>
    </font>
    <font>
      <sz val="9"/>
      <color theme="1"/>
      <name val="ArialNarrow"/>
    </font>
    <font>
      <sz val="8"/>
      <name val="Calibri"/>
      <family val="2"/>
      <scheme val="minor"/>
    </font>
    <font>
      <b/>
      <sz val="30"/>
      <color theme="0"/>
      <name val="Calibri"/>
      <family val="2"/>
      <scheme val="minor"/>
    </font>
    <font>
      <u/>
      <sz val="11"/>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115">
    <xf numFmtId="0" fontId="0" fillId="0" borderId="0" xfId="0"/>
    <xf numFmtId="0" fontId="2" fillId="0" borderId="0" xfId="0" applyFont="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xf>
    <xf numFmtId="0" fontId="3" fillId="0" borderId="0" xfId="0" applyFont="1"/>
    <xf numFmtId="0" fontId="4" fillId="0" borderId="0" xfId="0" applyFont="1" applyAlignment="1">
      <alignment horizontal="center" vertical="center"/>
    </xf>
    <xf numFmtId="0" fontId="3"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xf>
    <xf numFmtId="0" fontId="5" fillId="2" borderId="1" xfId="0" applyFont="1" applyFill="1" applyBorder="1" applyAlignment="1">
      <alignment horizontal="center" vertical="center" wrapText="1"/>
    </xf>
    <xf numFmtId="164" fontId="0" fillId="2" borderId="1" xfId="1" applyNumberFormat="1" applyFont="1" applyFill="1" applyBorder="1" applyAlignment="1">
      <alignment horizontal="center" vertical="center"/>
    </xf>
    <xf numFmtId="0" fontId="0" fillId="2" borderId="1" xfId="0" applyFill="1" applyBorder="1" applyAlignment="1">
      <alignment horizontal="center" vertical="center" wrapText="1"/>
    </xf>
    <xf numFmtId="0" fontId="5" fillId="0" borderId="1" xfId="0" applyFont="1" applyBorder="1" applyAlignment="1">
      <alignment horizontal="center" vertical="top" wrapText="1"/>
    </xf>
    <xf numFmtId="17" fontId="0" fillId="0" borderId="1" xfId="0" applyNumberFormat="1" applyBorder="1" applyAlignment="1">
      <alignment horizontal="center" vertical="center"/>
    </xf>
    <xf numFmtId="0" fontId="0" fillId="0" borderId="1" xfId="0" applyBorder="1" applyAlignment="1">
      <alignment horizontal="center"/>
    </xf>
    <xf numFmtId="0" fontId="0" fillId="2" borderId="1" xfId="0" applyFill="1" applyBorder="1" applyAlignment="1">
      <alignment vertical="center"/>
    </xf>
    <xf numFmtId="0" fontId="0" fillId="2" borderId="1" xfId="0" applyFill="1" applyBorder="1" applyAlignment="1">
      <alignment vertical="center" wrapText="1"/>
    </xf>
    <xf numFmtId="164" fontId="0" fillId="2" borderId="1" xfId="1" applyNumberFormat="1" applyFont="1" applyFill="1" applyBorder="1" applyAlignment="1">
      <alignment horizontal="center" vertical="center" wrapText="1"/>
    </xf>
    <xf numFmtId="0" fontId="0" fillId="2" borderId="1" xfId="0" applyFill="1" applyBorder="1" applyAlignment="1">
      <alignment wrapText="1"/>
    </xf>
    <xf numFmtId="0" fontId="0" fillId="0" borderId="1" xfId="0" applyBorder="1" applyAlignment="1">
      <alignment horizontal="center" wrapText="1"/>
    </xf>
    <xf numFmtId="44" fontId="0" fillId="0" borderId="1" xfId="1" applyFont="1" applyBorder="1" applyAlignment="1">
      <alignment horizontal="center" vertical="center" wrapText="1"/>
    </xf>
    <xf numFmtId="8"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Border="1"/>
    <xf numFmtId="0" fontId="10"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xf>
    <xf numFmtId="3"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xf>
    <xf numFmtId="0" fontId="3" fillId="2" borderId="0" xfId="0" applyFont="1" applyFill="1" applyAlignment="1">
      <alignment horizontal="center" vertical="center"/>
    </xf>
    <xf numFmtId="14" fontId="3" fillId="2"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49" fontId="0" fillId="0" borderId="1" xfId="0" applyNumberFormat="1" applyBorder="1" applyAlignment="1">
      <alignment horizontal="center" vertical="center"/>
    </xf>
    <xf numFmtId="14" fontId="0" fillId="2" borderId="1" xfId="0" applyNumberFormat="1" applyFill="1" applyBorder="1" applyAlignment="1">
      <alignment horizontal="center" vertical="center" wrapText="1"/>
    </xf>
    <xf numFmtId="14" fontId="0" fillId="2" borderId="1" xfId="0" applyNumberFormat="1" applyFill="1" applyBorder="1" applyAlignment="1">
      <alignment horizontal="center"/>
    </xf>
    <xf numFmtId="14" fontId="0" fillId="2" borderId="1" xfId="0" applyNumberFormat="1" applyFill="1" applyBorder="1"/>
    <xf numFmtId="14" fontId="3" fillId="2" borderId="1" xfId="0" applyNumberFormat="1" applyFont="1" applyFill="1" applyBorder="1" applyAlignment="1">
      <alignment horizontal="center"/>
    </xf>
    <xf numFmtId="14" fontId="3" fillId="2" borderId="1" xfId="0" applyNumberFormat="1" applyFont="1" applyFill="1" applyBorder="1"/>
    <xf numFmtId="14" fontId="2"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xf>
    <xf numFmtId="0" fontId="2" fillId="2" borderId="0" xfId="0" applyFont="1" applyFill="1"/>
    <xf numFmtId="164" fontId="0" fillId="2" borderId="1" xfId="1" applyNumberFormat="1" applyFont="1" applyFill="1" applyBorder="1" applyAlignment="1">
      <alignment horizontal="center"/>
    </xf>
    <xf numFmtId="164" fontId="0" fillId="2" borderId="1" xfId="0" applyNumberFormat="1" applyFill="1" applyBorder="1" applyAlignment="1">
      <alignment vertical="center"/>
    </xf>
    <xf numFmtId="164" fontId="0" fillId="2" borderId="1" xfId="1" applyNumberFormat="1" applyFont="1" applyFill="1" applyBorder="1"/>
    <xf numFmtId="164" fontId="0" fillId="2" borderId="1" xfId="1" applyNumberFormat="1" applyFont="1" applyFill="1" applyBorder="1" applyAlignment="1">
      <alignment horizontal="center" wrapText="1"/>
    </xf>
    <xf numFmtId="164" fontId="3"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xf>
    <xf numFmtId="164" fontId="2" fillId="2" borderId="0" xfId="1" applyNumberFormat="1" applyFont="1"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8"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xf>
    <xf numFmtId="17" fontId="0" fillId="2" borderId="1" xfId="0" applyNumberFormat="1" applyFill="1" applyBorder="1" applyAlignment="1">
      <alignment horizontal="center" vertical="center" wrapText="1"/>
    </xf>
    <xf numFmtId="49" fontId="2" fillId="0" borderId="1" xfId="0" applyNumberFormat="1" applyFont="1" applyBorder="1" applyAlignment="1">
      <alignment horizontal="center" vertical="center"/>
    </xf>
    <xf numFmtId="49" fontId="2" fillId="2" borderId="1" xfId="1" applyNumberFormat="1"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2" borderId="1" xfId="0"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164" fontId="0" fillId="2" borderId="1" xfId="0" applyNumberFormat="1" applyFill="1" applyBorder="1" applyAlignment="1">
      <alignment horizontal="center" vertical="center"/>
    </xf>
    <xf numFmtId="164" fontId="0" fillId="0" borderId="1" xfId="0" applyNumberFormat="1" applyBorder="1" applyAlignment="1">
      <alignment horizontal="center" vertical="center"/>
    </xf>
    <xf numFmtId="164" fontId="0" fillId="2" borderId="1" xfId="0" applyNumberFormat="1" applyFill="1" applyBorder="1" applyAlignment="1">
      <alignment horizontal="center" vertical="center" wrapText="1"/>
    </xf>
    <xf numFmtId="8"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8" fontId="2" fillId="0" borderId="1" xfId="0" applyNumberFormat="1" applyFont="1" applyBorder="1" applyAlignment="1">
      <alignment horizontal="center" vertical="center"/>
    </xf>
    <xf numFmtId="164" fontId="0" fillId="2" borderId="1" xfId="1" applyNumberFormat="1" applyFont="1" applyFill="1" applyBorder="1" applyAlignment="1">
      <alignment vertical="center"/>
    </xf>
    <xf numFmtId="49" fontId="13" fillId="0" borderId="1" xfId="2" applyNumberFormat="1" applyBorder="1" applyAlignment="1">
      <alignment horizontal="center" vertical="center"/>
    </xf>
    <xf numFmtId="49" fontId="13" fillId="2" borderId="1" xfId="2" applyNumberFormat="1" applyFill="1" applyBorder="1" applyAlignment="1">
      <alignment horizontal="center" vertical="center"/>
    </xf>
    <xf numFmtId="49" fontId="0" fillId="0" borderId="1" xfId="0" applyNumberFormat="1" applyBorder="1" applyAlignment="1">
      <alignment horizontal="center"/>
    </xf>
    <xf numFmtId="49" fontId="13" fillId="0" borderId="1" xfId="2" applyNumberFormat="1" applyBorder="1" applyAlignment="1">
      <alignment horizontal="center" vertical="center" wrapText="1"/>
    </xf>
    <xf numFmtId="0" fontId="2" fillId="0" borderId="0" xfId="0" applyFont="1" applyAlignment="1">
      <alignment wrapText="1"/>
    </xf>
    <xf numFmtId="0" fontId="13" fillId="0" borderId="1" xfId="2" applyBorder="1" applyAlignment="1">
      <alignment horizontal="center" vertical="center"/>
    </xf>
    <xf numFmtId="164" fontId="0" fillId="0" borderId="1" xfId="1" applyNumberFormat="1" applyFont="1" applyBorder="1" applyAlignment="1">
      <alignment horizontal="center" vertical="center" wrapText="1"/>
    </xf>
    <xf numFmtId="0" fontId="3" fillId="0" borderId="1" xfId="0" applyFont="1" applyBorder="1" applyAlignment="1">
      <alignment horizontal="center" wrapText="1"/>
    </xf>
    <xf numFmtId="8" fontId="0" fillId="2" borderId="1" xfId="0" applyNumberFormat="1" applyFill="1" applyBorder="1" applyAlignment="1">
      <alignment horizontal="center" vertical="center" wrapText="1"/>
    </xf>
    <xf numFmtId="49" fontId="0" fillId="2" borderId="1" xfId="1"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13" fillId="2" borderId="1" xfId="2" applyFill="1" applyBorder="1" applyAlignment="1">
      <alignment horizontal="center" vertical="center"/>
    </xf>
    <xf numFmtId="0" fontId="14" fillId="2" borderId="3" xfId="0" applyFont="1" applyFill="1" applyBorder="1" applyAlignment="1">
      <alignment horizontal="center" vertical="center"/>
    </xf>
    <xf numFmtId="0" fontId="14" fillId="2" borderId="0" xfId="0" applyFont="1" applyFill="1" applyAlignment="1">
      <alignment horizontal="center" vertical="center" wrapText="1"/>
    </xf>
    <xf numFmtId="49" fontId="14" fillId="2" borderId="3"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14" fontId="14" fillId="2" borderId="3" xfId="0" applyNumberFormat="1" applyFont="1" applyFill="1" applyBorder="1" applyAlignment="1">
      <alignment horizontal="center" vertical="center"/>
    </xf>
    <xf numFmtId="0" fontId="14" fillId="2" borderId="3" xfId="0" applyFont="1" applyFill="1" applyBorder="1" applyAlignment="1">
      <alignment horizontal="center" vertical="center" wrapText="1"/>
    </xf>
    <xf numFmtId="164" fontId="14" fillId="2" borderId="3" xfId="1"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0" fillId="0" borderId="1" xfId="0"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0" fillId="2" borderId="1" xfId="0" applyNumberFormat="1" applyFill="1" applyBorder="1" applyAlignment="1">
      <alignment horizontal="center"/>
    </xf>
    <xf numFmtId="0" fontId="0" fillId="2" borderId="1" xfId="0" applyFill="1" applyBorder="1"/>
    <xf numFmtId="0" fontId="12" fillId="3" borderId="2" xfId="0" applyFont="1" applyFill="1" applyBorder="1" applyAlignment="1">
      <alignment horizontal="center" vertical="center" wrapText="1"/>
    </xf>
    <xf numFmtId="0" fontId="12" fillId="3"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lignment horizontal="left" vertical="center"/>
    </xf>
  </cellXfs>
  <cellStyles count="3">
    <cellStyle name="Hiperlink" xfId="2" builtinId="8"/>
    <cellStyle name="Moeda" xfId="1" builtinId="4"/>
    <cellStyle name="Normal" xfId="0" builtinId="0"/>
  </cellStyles>
  <dxfs count="7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arica.rj.gov.br/wp-content/uploads/2019/08/JOM_978_07-08-2019_2.pdf" TargetMode="External"/><Relationship Id="rId671" Type="http://schemas.openxmlformats.org/officeDocument/2006/relationships/hyperlink" Target="https://www.marica.rj.gov.br/wp-content/uploads/2019/04/JOM_943_01-04-2019.pdf" TargetMode="External"/><Relationship Id="rId769" Type="http://schemas.openxmlformats.org/officeDocument/2006/relationships/hyperlink" Target="https://www.marica.rj.gov.br/wp-content/uploads/2023/02/JOM_1414_03-02-2023.pdf" TargetMode="External"/><Relationship Id="rId21" Type="http://schemas.openxmlformats.org/officeDocument/2006/relationships/hyperlink" Target="https://www.marica.rj.gov.br/wp-content/uploads/2019/07/JOM_975_29-07-2019_2.pdf" TargetMode="External"/><Relationship Id="rId324" Type="http://schemas.openxmlformats.org/officeDocument/2006/relationships/hyperlink" Target="https://www.marica.rj.gov.br/wp-content/uploads/2019/09/JOM_989_16-09-2019.pdf" TargetMode="External"/><Relationship Id="rId531" Type="http://schemas.openxmlformats.org/officeDocument/2006/relationships/hyperlink" Target="https://www.marica.rj.gov.br/wp-content/uploads/2023/08/JOM_1494_30-08-2023_2.pdf" TargetMode="External"/><Relationship Id="rId629" Type="http://schemas.openxmlformats.org/officeDocument/2006/relationships/hyperlink" Target="https://www.marica.rj.gov.br/wp-content/uploads/2024/04/JOM_1583_24-04-2024.pdf" TargetMode="External"/><Relationship Id="rId170" Type="http://schemas.openxmlformats.org/officeDocument/2006/relationships/hyperlink" Target="https://www.marica.rj.gov.br/wp-content/uploads/2020/07/JOM_1067_06-07-2020.pdf" TargetMode="External"/><Relationship Id="rId268" Type="http://schemas.openxmlformats.org/officeDocument/2006/relationships/hyperlink" Target="https://www.marica.rj.gov.br/wp-content/uploads/2020/09/JOM_1084_02-09-2020_2.pdf" TargetMode="External"/><Relationship Id="rId475" Type="http://schemas.openxmlformats.org/officeDocument/2006/relationships/hyperlink" Target="https://www.marica.rj.gov.br/wp-content/uploads/2021/06/JOM_1172_02-06-2021.pdf" TargetMode="External"/><Relationship Id="rId682" Type="http://schemas.openxmlformats.org/officeDocument/2006/relationships/hyperlink" Target="https://www.marica.rj.gov.br/wp-content/uploads/2019/07/JOM_970_10-07-2019.pdf" TargetMode="External"/><Relationship Id="rId32" Type="http://schemas.openxmlformats.org/officeDocument/2006/relationships/hyperlink" Target="https://www.marica.rj.gov.br/wp-content/uploads/2019/02/JOM_933_18-02-2019.pdf" TargetMode="External"/><Relationship Id="rId128" Type="http://schemas.openxmlformats.org/officeDocument/2006/relationships/hyperlink" Target="https://www.marica.rj.gov.br/wp-content/uploads/2019/12/JOM-1011_09-12-2019_WEB.pdf" TargetMode="External"/><Relationship Id="rId335" Type="http://schemas.openxmlformats.org/officeDocument/2006/relationships/hyperlink" Target="https://www.marica.rj.gov.br/wp-content/uploads/2019/08/JOM_981_19-08-2019.pdf" TargetMode="External"/><Relationship Id="rId542" Type="http://schemas.openxmlformats.org/officeDocument/2006/relationships/hyperlink" Target="https://www.marica.rj.gov.br/wp-content/uploads/2024/06/JOM_1601_12-06-2024_2.pdf" TargetMode="External"/><Relationship Id="rId181" Type="http://schemas.openxmlformats.org/officeDocument/2006/relationships/hyperlink" Target="https://www.marica.rj.gov.br/wp-content/uploads/2020/01/JOM_1019_13-01-2020.pdf" TargetMode="External"/><Relationship Id="rId402" Type="http://schemas.openxmlformats.org/officeDocument/2006/relationships/hyperlink" Target="https://www.marica.rj.gov.br/wp-content/uploads/2020/08/JOM_1075_03-08-2020.pdf" TargetMode="External"/><Relationship Id="rId279" Type="http://schemas.openxmlformats.org/officeDocument/2006/relationships/hyperlink" Target="https://www.marica.rj.gov.br/wp-content/uploads/2019/11/JOM_1002_04-11-2019_WEB2.pdf" TargetMode="External"/><Relationship Id="rId486" Type="http://schemas.openxmlformats.org/officeDocument/2006/relationships/hyperlink" Target="https://www.marica.rj.gov.br/wp-content/uploads/2020/03/JOM_ESP_256_05-03-2020.pdf" TargetMode="External"/><Relationship Id="rId693" Type="http://schemas.openxmlformats.org/officeDocument/2006/relationships/hyperlink" Target="https://www.marica.rj.gov.br/wp-content/uploads/2019/03/JOM_942_27-03-2019.pdf" TargetMode="External"/><Relationship Id="rId707" Type="http://schemas.openxmlformats.org/officeDocument/2006/relationships/hyperlink" Target="https://www.marica.rj.gov.br/wp-content/uploads/2019/06/JOM_962_12-06-2019.pdf" TargetMode="External"/><Relationship Id="rId43" Type="http://schemas.openxmlformats.org/officeDocument/2006/relationships/hyperlink" Target="https://www.marica.rj.gov.br/wp-content/uploads/2019/04/JOM_944_03-04-2019.pdf" TargetMode="External"/><Relationship Id="rId139" Type="http://schemas.openxmlformats.org/officeDocument/2006/relationships/hyperlink" Target="https://www.marica.rj.gov.br/wp-content/uploads/2019/12/JOM_1012_11-12-2019_2.pdf" TargetMode="External"/><Relationship Id="rId346" Type="http://schemas.openxmlformats.org/officeDocument/2006/relationships/hyperlink" Target="https://www.marica.rj.gov.br/wp-content/uploads/2019/10/JOM_996_09-10-2019.pdf" TargetMode="External"/><Relationship Id="rId553" Type="http://schemas.openxmlformats.org/officeDocument/2006/relationships/hyperlink" Target="https://www.marica.rj.gov.br/wp-content/uploads/2024/01/JOM_1548_19-01-2024.pdf" TargetMode="External"/><Relationship Id="rId760" Type="http://schemas.openxmlformats.org/officeDocument/2006/relationships/hyperlink" Target="https://www.marica.rj.gov.br/wp-content/uploads/2023/01/JOM_1405_13-01-2023.pdf" TargetMode="External"/><Relationship Id="rId192" Type="http://schemas.openxmlformats.org/officeDocument/2006/relationships/hyperlink" Target="https://www.marica.rj.gov.br/wp-content/uploads/2020/01/JOM_1024_29-01-2020_2.pdf" TargetMode="External"/><Relationship Id="rId206" Type="http://schemas.openxmlformats.org/officeDocument/2006/relationships/hyperlink" Target="https://www.marica.rj.gov.br/wp-content/uploads/2019/07/JOM_969_08-07-2019.pdf" TargetMode="External"/><Relationship Id="rId413" Type="http://schemas.openxmlformats.org/officeDocument/2006/relationships/hyperlink" Target="https://www.marica.rj.gov.br/wp-content/uploads/2020/01/JOM_1020_15-01-2020.pdf" TargetMode="External"/><Relationship Id="rId497" Type="http://schemas.openxmlformats.org/officeDocument/2006/relationships/hyperlink" Target="https://www.marica.rj.gov.br/wp-content/uploads/2021/06/JOM_1176_14-06-2021.pdf" TargetMode="External"/><Relationship Id="rId620" Type="http://schemas.openxmlformats.org/officeDocument/2006/relationships/hyperlink" Target="https://www.marica.rj.gov.br/wp-content/uploads/2024/01/JOM_1548_19-01-2024.pdf" TargetMode="External"/><Relationship Id="rId718" Type="http://schemas.openxmlformats.org/officeDocument/2006/relationships/hyperlink" Target="https://www.marica.rj.gov.br/wp-content/uploads/2018/12/JOM_918_26-12-2018_3-1.pdf" TargetMode="External"/><Relationship Id="rId357" Type="http://schemas.openxmlformats.org/officeDocument/2006/relationships/hyperlink" Target="https://www.marica.rj.gov.br/wp-content/uploads/2019/10/JOM_998_16-10-2019.pdf" TargetMode="External"/><Relationship Id="rId54" Type="http://schemas.openxmlformats.org/officeDocument/2006/relationships/hyperlink" Target="https://www.marica.rj.gov.br/wp-content/uploads/2020/01/JOM_1020_15-01-2020.pdf" TargetMode="External"/><Relationship Id="rId217" Type="http://schemas.openxmlformats.org/officeDocument/2006/relationships/hyperlink" Target="https://www.marica.rj.gov.br/wp-content/uploads/2019/10/JOM_1000_23-10-2019.pdf" TargetMode="External"/><Relationship Id="rId564" Type="http://schemas.openxmlformats.org/officeDocument/2006/relationships/hyperlink" Target="https://www.marica.rj.gov.br/wp-content/uploads/2024/01/JOM_1550_24-01-2024.pdf" TargetMode="External"/><Relationship Id="rId771" Type="http://schemas.openxmlformats.org/officeDocument/2006/relationships/hyperlink" Target="https://www.marica.rj.gov.br/wp-content/uploads/2023/02/JOM_1418_13-02-2023.pdf" TargetMode="External"/><Relationship Id="rId424" Type="http://schemas.openxmlformats.org/officeDocument/2006/relationships/hyperlink" Target="https://www.marica.rj.gov.br/wp-content/uploads/2020/02/JOM_1025_03-02-2019.pdf" TargetMode="External"/><Relationship Id="rId631" Type="http://schemas.openxmlformats.org/officeDocument/2006/relationships/hyperlink" Target="https://www.marica.rj.gov.br/wp-content/uploads/2024/07/JOM_1622_31-07-2024.pdf" TargetMode="External"/><Relationship Id="rId729" Type="http://schemas.openxmlformats.org/officeDocument/2006/relationships/hyperlink" Target="https://www.marica.rj.gov.br/wp-content/uploads/2019/01/JOM_922_09-01-2019_2.pdf" TargetMode="External"/><Relationship Id="rId270" Type="http://schemas.openxmlformats.org/officeDocument/2006/relationships/hyperlink" Target="https://www.marica.rj.gov.br/wp-content/uploads/2019/04/JOM_945_08-04-2019_2.pdf" TargetMode="External"/><Relationship Id="rId65" Type="http://schemas.openxmlformats.org/officeDocument/2006/relationships/hyperlink" Target="https://www.marica.rj.gov.br/wp-content/uploads/2019/09/JOM_986_04-09-2019.pdf" TargetMode="External"/><Relationship Id="rId130" Type="http://schemas.openxmlformats.org/officeDocument/2006/relationships/hyperlink" Target="https://www.marica.rj.gov.br/wp-content/uploads/2019/12/JOM_1012_11-12-2019_2.pdf" TargetMode="External"/><Relationship Id="rId368" Type="http://schemas.openxmlformats.org/officeDocument/2006/relationships/hyperlink" Target="https://www.marica.rj.gov.br/wp-content/uploads/2019/10/JOM_ESP_242_31-10-2019_WEB.pdf" TargetMode="External"/><Relationship Id="rId575" Type="http://schemas.openxmlformats.org/officeDocument/2006/relationships/hyperlink" Target="https://www.marica.rj.gov.br/wp-content/uploads/2023/12/JOM_1537_20-12-2023.pdf" TargetMode="External"/><Relationship Id="rId782" Type="http://schemas.openxmlformats.org/officeDocument/2006/relationships/hyperlink" Target="https://www.marica.rj.gov.br/wp-content/uploads/2023/06/JOM_1459_05-06-2023.pdf" TargetMode="External"/><Relationship Id="rId228" Type="http://schemas.openxmlformats.org/officeDocument/2006/relationships/hyperlink" Target="https://www.marica.rj.gov.br/wp-content/uploads/2019/12/JOM-1011_09-12-2019_WEB.pdf" TargetMode="External"/><Relationship Id="rId435" Type="http://schemas.openxmlformats.org/officeDocument/2006/relationships/hyperlink" Target="https://www.marica.rj.gov.br/wp-content/uploads/2019/10/JOM_1000_23-10-2019.pdf" TargetMode="External"/><Relationship Id="rId642" Type="http://schemas.openxmlformats.org/officeDocument/2006/relationships/hyperlink" Target="https://www.marica.rj.gov.br/wp-content/uploads/2024/08/JOM_1634_30-08-2024.pdf" TargetMode="External"/><Relationship Id="rId281" Type="http://schemas.openxmlformats.org/officeDocument/2006/relationships/hyperlink" Target="https://www.marica.rj.gov.br/wp-content/uploads/2019/11/JOM_1002_04-11-2019_WEB2.pdf" TargetMode="External"/><Relationship Id="rId502" Type="http://schemas.openxmlformats.org/officeDocument/2006/relationships/hyperlink" Target="https://www.marica.rj.gov.br/wp-content/uploads/2020/08/JOM_1075_03-08-2020.pdf" TargetMode="External"/><Relationship Id="rId76" Type="http://schemas.openxmlformats.org/officeDocument/2006/relationships/hyperlink" Target="https://www.marica.rj.gov.br/wp-content/uploads/2020/05/JOM_1051_11-05-2020.pdf" TargetMode="External"/><Relationship Id="rId141" Type="http://schemas.openxmlformats.org/officeDocument/2006/relationships/hyperlink" Target="https://www.marica.rj.gov.br/wp-content/uploads/2019/12/JOM_1012_11-12-2019_2.pdf" TargetMode="External"/><Relationship Id="rId379" Type="http://schemas.openxmlformats.org/officeDocument/2006/relationships/hyperlink" Target="https://www.marica.rj.gov.br/wp-content/uploads/2020/02/JOM_1028_12-02-2020.pdf" TargetMode="External"/><Relationship Id="rId586" Type="http://schemas.openxmlformats.org/officeDocument/2006/relationships/hyperlink" Target="https://www.marica.rj.gov.br/wp-content/uploads/2023/12/JOM_1532_08-12-2023.pdf" TargetMode="External"/><Relationship Id="rId793" Type="http://schemas.openxmlformats.org/officeDocument/2006/relationships/hyperlink" Target="https://www.marica.rj.gov.br/wp-content/uploads/2024/11/JOM_1669_27-11-2024.pdf" TargetMode="External"/><Relationship Id="rId807" Type="http://schemas.openxmlformats.org/officeDocument/2006/relationships/hyperlink" Target="https://www.marica.rj.gov.br/wp-content/uploads/2024/12/JOM_1677_18-12-2024.pdf" TargetMode="External"/><Relationship Id="rId7" Type="http://schemas.openxmlformats.org/officeDocument/2006/relationships/hyperlink" Target="https://www.marica.rj.gov.br/wp-content/uploads/2019/04/JOM_946_10-04-2019.pdf" TargetMode="External"/><Relationship Id="rId239" Type="http://schemas.openxmlformats.org/officeDocument/2006/relationships/hyperlink" Target="https://www.marica.rj.gov.br/wp-content/uploads/2019/12/JOM_1016_30-12-2019.pdf" TargetMode="External"/><Relationship Id="rId446" Type="http://schemas.openxmlformats.org/officeDocument/2006/relationships/hyperlink" Target="https://www.marica.rj.gov.br/wp-content/uploads/2020/11/JOM_1103_23-11-2020.pdf" TargetMode="External"/><Relationship Id="rId653" Type="http://schemas.openxmlformats.org/officeDocument/2006/relationships/hyperlink" Target="https://www.marica.rj.gov.br/wp-content/uploads/2024/09/JOM_1645_25-09-2024.pdf" TargetMode="External"/><Relationship Id="rId292" Type="http://schemas.openxmlformats.org/officeDocument/2006/relationships/hyperlink" Target="https://www.marica.rj.gov.br/wp-content/uploads/2019/09/JOM_990_18-09-2019.pdf" TargetMode="External"/><Relationship Id="rId306" Type="http://schemas.openxmlformats.org/officeDocument/2006/relationships/hyperlink" Target="https://www.marica.rj.gov.br/wp-content/uploads/2019/12/JOM_1015_23-12-2019.pdf" TargetMode="External"/><Relationship Id="rId87" Type="http://schemas.openxmlformats.org/officeDocument/2006/relationships/hyperlink" Target="https://www.marica.rj.gov.br/wp-content/uploads/2020/07/JOM_1068_08-07-2020.pdf" TargetMode="External"/><Relationship Id="rId513" Type="http://schemas.openxmlformats.org/officeDocument/2006/relationships/hyperlink" Target="https://www.marica.rj.gov.br/wp-content/uploads/2021/02/JOM_1136_24-02-2021.pdf" TargetMode="External"/><Relationship Id="rId597" Type="http://schemas.openxmlformats.org/officeDocument/2006/relationships/hyperlink" Target="https://www.marica.rj.gov.br/wp-content/uploads/2024/04/JOM_1581_1581_17-04-2024.pdf" TargetMode="External"/><Relationship Id="rId720" Type="http://schemas.openxmlformats.org/officeDocument/2006/relationships/hyperlink" Target="https://www.marica.rj.gov.br/wp-content/uploads/2018/12/JOM_918_26-12-2018_3-1.pdf" TargetMode="External"/><Relationship Id="rId152" Type="http://schemas.openxmlformats.org/officeDocument/2006/relationships/hyperlink" Target="https://www.marica.rj.gov.br/wp-content/uploads/2020/01/JOM_1020_15-01-2020.pdf" TargetMode="External"/><Relationship Id="rId457" Type="http://schemas.openxmlformats.org/officeDocument/2006/relationships/hyperlink" Target="https://www.marica.rj.gov.br/wp-content/uploads/2020/09/JOM_1086_14-09-2020.pdf" TargetMode="External"/><Relationship Id="rId664" Type="http://schemas.openxmlformats.org/officeDocument/2006/relationships/hyperlink" Target="https://www.marica.rj.gov.br/wp-content/uploads/2024/11/JOM_1662_06-11-2024.pdf" TargetMode="External"/><Relationship Id="rId14" Type="http://schemas.openxmlformats.org/officeDocument/2006/relationships/hyperlink" Target="https://www.marica.rj.gov.br/wp-content/uploads/2019/02/JOM_929_04-02-2019_2-1.pdf" TargetMode="External"/><Relationship Id="rId317" Type="http://schemas.openxmlformats.org/officeDocument/2006/relationships/hyperlink" Target="https://www.marica.rj.gov.br/wp-content/uploads/2020/03/JOM_1039_30-03-2020.pdf" TargetMode="External"/><Relationship Id="rId524" Type="http://schemas.openxmlformats.org/officeDocument/2006/relationships/hyperlink" Target="https://www.marica.rj.gov.br/wp-content/uploads/2021/02/JOM_1136_24-02-2021.pdf" TargetMode="External"/><Relationship Id="rId731" Type="http://schemas.openxmlformats.org/officeDocument/2006/relationships/hyperlink" Target="https://www.marica.rj.gov.br/wp-content/uploads/2022/10/JOM_1365_03-10-2022.pdf" TargetMode="External"/><Relationship Id="rId98" Type="http://schemas.openxmlformats.org/officeDocument/2006/relationships/hyperlink" Target="https://www.marica.rj.gov.br/wp-content/uploads/2019/02/JOM_933_18-02-2019.pdf" TargetMode="External"/><Relationship Id="rId163" Type="http://schemas.openxmlformats.org/officeDocument/2006/relationships/hyperlink" Target="https://www.marica.rj.gov.br/wp-content/uploads/2020/05/JOM_1056_27-05-2020.pdf" TargetMode="External"/><Relationship Id="rId370" Type="http://schemas.openxmlformats.org/officeDocument/2006/relationships/hyperlink" Target="https://www.marica.rj.gov.br/wp-content/uploads/2019/12/JOM_1014_18-12-2019.pdf" TargetMode="External"/><Relationship Id="rId230" Type="http://schemas.openxmlformats.org/officeDocument/2006/relationships/hyperlink" Target="https://www.marica.rj.gov.br/wp-content/uploads/2019/12/JOM-1011_09-12-2019_WEB.pdf" TargetMode="External"/><Relationship Id="rId468" Type="http://schemas.openxmlformats.org/officeDocument/2006/relationships/hyperlink" Target="https://www.marica.rj.gov.br/wp-content/uploads/2020/03/JOM_ESP_256_05-03-2020.pdf" TargetMode="External"/><Relationship Id="rId675" Type="http://schemas.openxmlformats.org/officeDocument/2006/relationships/hyperlink" Target="https://www.marica.rj.gov.br/wp-content/uploads/2019/07/JOM_971_15-07-2019.pdf" TargetMode="External"/><Relationship Id="rId25" Type="http://schemas.openxmlformats.org/officeDocument/2006/relationships/hyperlink" Target="https://www.marica.rj.gov.br/wp-content/uploads/2019/02/JOM_930_06-02-2019_2.pdf" TargetMode="External"/><Relationship Id="rId328" Type="http://schemas.openxmlformats.org/officeDocument/2006/relationships/hyperlink" Target="https://www.marica.rj.gov.br/wp-content/uploads/2019/06/JOM_966_26-06-2019_2.pdf" TargetMode="External"/><Relationship Id="rId535" Type="http://schemas.openxmlformats.org/officeDocument/2006/relationships/hyperlink" Target="https://www.marica.rj.gov.br/wp-content/uploads/2023/04/JOM_1442_19-04-2023.pdf" TargetMode="External"/><Relationship Id="rId742" Type="http://schemas.openxmlformats.org/officeDocument/2006/relationships/hyperlink" Target="https://www.marica.rj.gov.br/wp-content/uploads/2022/10/JOM_1373_24_10_2022.pdf" TargetMode="External"/><Relationship Id="rId174" Type="http://schemas.openxmlformats.org/officeDocument/2006/relationships/hyperlink" Target="https://www.marica.rj.gov.br/wp-content/uploads/2019/10/JOM_999_21-10-2019_3.pdf" TargetMode="External"/><Relationship Id="rId381" Type="http://schemas.openxmlformats.org/officeDocument/2006/relationships/hyperlink" Target="https://www.marica.rj.gov.br/wp-content/uploads/2020/02/JOM_1029_17-02-2020.pdf" TargetMode="External"/><Relationship Id="rId602" Type="http://schemas.openxmlformats.org/officeDocument/2006/relationships/hyperlink" Target="https://www.marica.rj.gov.br/wp-content/uploads/2023/12/JOM_1539_27-12-2023.pdf" TargetMode="External"/><Relationship Id="rId241" Type="http://schemas.openxmlformats.org/officeDocument/2006/relationships/hyperlink" Target="https://www.marica.rj.gov.br/wp-content/uploads/2019/12/JOM_1016_30-12-2019.pdf" TargetMode="External"/><Relationship Id="rId479" Type="http://schemas.openxmlformats.org/officeDocument/2006/relationships/hyperlink" Target="https://www.marica.rj.gov.br/wp-content/uploads/2020/03/JOM_ESP_256_05-03-2020.pdf" TargetMode="External"/><Relationship Id="rId686" Type="http://schemas.openxmlformats.org/officeDocument/2006/relationships/hyperlink" Target="https://www.marica.rj.gov.br/wp-content/uploads/2019/04/JOM_943_01-04-2019.pdf" TargetMode="External"/><Relationship Id="rId36" Type="http://schemas.openxmlformats.org/officeDocument/2006/relationships/hyperlink" Target="https://www.marica.rj.gov.br/wp-content/uploads/2019/04/JOM_944_03-04-2019.pdf" TargetMode="External"/><Relationship Id="rId339" Type="http://schemas.openxmlformats.org/officeDocument/2006/relationships/hyperlink" Target="https://www.marica.rj.gov.br/wp-content/uploads/2019/08/JOM_984_28-08-2019.pdf" TargetMode="External"/><Relationship Id="rId546" Type="http://schemas.openxmlformats.org/officeDocument/2006/relationships/hyperlink" Target="https://www.marica.rj.gov.br/wp-content/uploads/2023/10/JOM_1511_11-10-2023.pdf" TargetMode="External"/><Relationship Id="rId753" Type="http://schemas.openxmlformats.org/officeDocument/2006/relationships/hyperlink" Target="https://www.marica.rj.gov.br/wp-content/uploads/2022/12/JOM_1395_21-12-2022.pdf" TargetMode="External"/><Relationship Id="rId101" Type="http://schemas.openxmlformats.org/officeDocument/2006/relationships/hyperlink" Target="https://www.marica.rj.gov.br/wp-content/uploads/2019/09/JOM_990_18-09-2019.pdf" TargetMode="External"/><Relationship Id="rId185" Type="http://schemas.openxmlformats.org/officeDocument/2006/relationships/hyperlink" Target="https://www.marica.rj.gov.br/wp-content/uploads/2020/01/JOM_1019_13-01-2020.pdf" TargetMode="External"/><Relationship Id="rId406" Type="http://schemas.openxmlformats.org/officeDocument/2006/relationships/hyperlink" Target="https://www.marica.rj.gov.br/wp-content/uploads/2020/01/JOM_1017_06-01-2020_2.pdf" TargetMode="External"/><Relationship Id="rId392" Type="http://schemas.openxmlformats.org/officeDocument/2006/relationships/hyperlink" Target="https://www.marica.rj.gov.br/wp-content/uploads/2020/04/JOM_1041_06-04-2020.pdf" TargetMode="External"/><Relationship Id="rId613" Type="http://schemas.openxmlformats.org/officeDocument/2006/relationships/hyperlink" Target="https://www.marica.rj.gov.br/wp-content/uploads/2024/01/JOM_1543_08-01-2023.pdf" TargetMode="External"/><Relationship Id="rId697" Type="http://schemas.openxmlformats.org/officeDocument/2006/relationships/hyperlink" Target="https://www.marica.rj.gov.br/wp-content/uploads/2020/03/JOM_1039_30-03-2020.pdf" TargetMode="External"/><Relationship Id="rId252" Type="http://schemas.openxmlformats.org/officeDocument/2006/relationships/hyperlink" Target="https://www.marica.rj.gov.br/wp-content/uploads/2020/02/JOM_1025_03-02-2019.pdf" TargetMode="External"/><Relationship Id="rId47" Type="http://schemas.openxmlformats.org/officeDocument/2006/relationships/hyperlink" Target="https://www.marica.rj.gov.br/wp-content/uploads/2019/03/JOM_939_18-03-2019.pdf" TargetMode="External"/><Relationship Id="rId112" Type="http://schemas.openxmlformats.org/officeDocument/2006/relationships/hyperlink" Target="https://www.marica.rj.gov.br/wp-content/uploads/2019/07/JOM_971_15-07-2019.pdf" TargetMode="External"/><Relationship Id="rId557" Type="http://schemas.openxmlformats.org/officeDocument/2006/relationships/hyperlink" Target="https://www.marica.rj.gov.br/wp-content/uploads/2024/02/JOM_1554_02-02-2024.pdf" TargetMode="External"/><Relationship Id="rId764" Type="http://schemas.openxmlformats.org/officeDocument/2006/relationships/hyperlink" Target="https://www.marica.rj.gov.br/wp-content/uploads/2023/01/JOM_1410_25-01-2023_2.pdf" TargetMode="External"/><Relationship Id="rId196" Type="http://schemas.openxmlformats.org/officeDocument/2006/relationships/hyperlink" Target="https://www.marica.rj.gov.br/wp-content/uploads/2020/01/JOM_1019_13-01-2020.pdf" TargetMode="External"/><Relationship Id="rId417" Type="http://schemas.openxmlformats.org/officeDocument/2006/relationships/hyperlink" Target="https://www.marica.rj.gov.br/wp-content/uploads/2020/01/JOM_1023_27-01-2019.pdf" TargetMode="External"/><Relationship Id="rId624" Type="http://schemas.openxmlformats.org/officeDocument/2006/relationships/hyperlink" Target="https://www.marica.rj.gov.br/wp-content/uploads/2024/02/JOM_1556_07-02-2024.pdf" TargetMode="External"/><Relationship Id="rId263" Type="http://schemas.openxmlformats.org/officeDocument/2006/relationships/hyperlink" Target="https://www.marica.rj.gov.br/wp-content/uploads/2020/03/JOM_1039_30-03-2020.pdf" TargetMode="External"/><Relationship Id="rId470" Type="http://schemas.openxmlformats.org/officeDocument/2006/relationships/hyperlink" Target="https://www.marica.rj.gov.br/wp-content/uploads/2020/03/JOM_ESP_256_05-03-2020.pdf" TargetMode="External"/><Relationship Id="rId58" Type="http://schemas.openxmlformats.org/officeDocument/2006/relationships/hyperlink" Target="https://www.marica.rj.gov.br/wp-content/uploads/2019/06/JOM_963_17-06-2019.pdf" TargetMode="External"/><Relationship Id="rId123" Type="http://schemas.openxmlformats.org/officeDocument/2006/relationships/hyperlink" Target="https://www.marica.rj.gov.br/wp-content/uploads/2019/08/JOM_982_21-08-2019.pdf" TargetMode="External"/><Relationship Id="rId330" Type="http://schemas.openxmlformats.org/officeDocument/2006/relationships/hyperlink" Target="https://www.marica.rj.gov.br/wp-content/uploads/2019/06/JOM_966_26-06-2019_2.pdf" TargetMode="External"/><Relationship Id="rId568" Type="http://schemas.openxmlformats.org/officeDocument/2006/relationships/hyperlink" Target="https://www.marica.rj.gov.br/wp-content/uploads/2024/04/JOM_1575_03-04-2024.pdf" TargetMode="External"/><Relationship Id="rId775" Type="http://schemas.openxmlformats.org/officeDocument/2006/relationships/hyperlink" Target="https://www.marica.rj.gov.br/wp-content/uploads/2023/03/JOM_1425_08-03-2023.pdf" TargetMode="External"/><Relationship Id="rId428" Type="http://schemas.openxmlformats.org/officeDocument/2006/relationships/hyperlink" Target="https://www.marica.rj.gov.br/wp-content/uploads/2020/01/JOM_1017_06-01-2020_2.pdf" TargetMode="External"/><Relationship Id="rId635" Type="http://schemas.openxmlformats.org/officeDocument/2006/relationships/hyperlink" Target="https://www.marica.rj.gov.br/wp-content/uploads/2024/07/JOM_1622_31-07-2024.pdf" TargetMode="External"/><Relationship Id="rId274" Type="http://schemas.openxmlformats.org/officeDocument/2006/relationships/hyperlink" Target="https://www.marica.rj.gov.br/wp-content/uploads/2019/06/JOM_965_24-06-2019.pdf" TargetMode="External"/><Relationship Id="rId481" Type="http://schemas.openxmlformats.org/officeDocument/2006/relationships/hyperlink" Target="https://www.marica.rj.gov.br/wp-content/uploads/2020/03/JOM_ESP_256_05-03-2020.pdf" TargetMode="External"/><Relationship Id="rId702" Type="http://schemas.openxmlformats.org/officeDocument/2006/relationships/hyperlink" Target="https://www.marica.rj.gov.br/wp-content/uploads/2019/02/JOM_931_11-02-2019_2-1.pdf" TargetMode="External"/><Relationship Id="rId69" Type="http://schemas.openxmlformats.org/officeDocument/2006/relationships/hyperlink" Target="https://www.marica.rj.gov.br/wp-content/uploads/2019/09/JOM_986_04-09-2019.pdf" TargetMode="External"/><Relationship Id="rId134" Type="http://schemas.openxmlformats.org/officeDocument/2006/relationships/hyperlink" Target="https://www.marica.rj.gov.br/wp-content/uploads/2020/05/JOM_1056_27-05-2020.pdf" TargetMode="External"/><Relationship Id="rId579" Type="http://schemas.openxmlformats.org/officeDocument/2006/relationships/hyperlink" Target="https://www.marica.rj.gov.br/wp-content/uploads/2024/03/JOM_1573_27-03-2024.pdf" TargetMode="External"/><Relationship Id="rId786" Type="http://schemas.openxmlformats.org/officeDocument/2006/relationships/hyperlink" Target="https://www.marica.rj.gov.br/wp-content/uploads/2023/10/JOM_1512_16-10-2023.pdf" TargetMode="External"/><Relationship Id="rId341" Type="http://schemas.openxmlformats.org/officeDocument/2006/relationships/hyperlink" Target="https://www.marica.rj.gov.br/wp-content/uploads/2019/09/JOM_987_09-09-2019.pdf" TargetMode="External"/><Relationship Id="rId439" Type="http://schemas.openxmlformats.org/officeDocument/2006/relationships/hyperlink" Target="https://www.marica.rj.gov.br/wp-content/uploads/2020/03/JOM_1031_02-03-2020.pdf" TargetMode="External"/><Relationship Id="rId646" Type="http://schemas.openxmlformats.org/officeDocument/2006/relationships/hyperlink" Target="https://www.marica.rj.gov.br/wp-content/uploads/2024/09/JOM_1636_04-09-2024.pdf" TargetMode="External"/><Relationship Id="rId201" Type="http://schemas.openxmlformats.org/officeDocument/2006/relationships/hyperlink" Target="https://www.marica.rj.gov.br/wp-content/uploads/2019/07/JOM_969_08-07-2019.pdf" TargetMode="External"/><Relationship Id="rId285" Type="http://schemas.openxmlformats.org/officeDocument/2006/relationships/hyperlink" Target="https://www.marica.rj.gov.br/wp-content/uploads/2019/07/JOM_972_17-07-2019.pdf" TargetMode="External"/><Relationship Id="rId506" Type="http://schemas.openxmlformats.org/officeDocument/2006/relationships/hyperlink" Target="https://www.marica.rj.gov.br/wp-content/uploads/2022/08/JOM_1233_29-10-2021.pdf" TargetMode="External"/><Relationship Id="rId492" Type="http://schemas.openxmlformats.org/officeDocument/2006/relationships/hyperlink" Target="https://www.marica.rj.gov.br/wp-content/uploads/2020/03/JOM_ESP_256_05-03-2020.pdf" TargetMode="External"/><Relationship Id="rId713" Type="http://schemas.openxmlformats.org/officeDocument/2006/relationships/hyperlink" Target="https://www.marica.rj.gov.br/wp-content/uploads/2019/08/JOM_982_21-08-2019.pdf" TargetMode="External"/><Relationship Id="rId797" Type="http://schemas.openxmlformats.org/officeDocument/2006/relationships/hyperlink" Target="https://www.marica.rj.gov.br/wp-content/uploads/2024/11/JOM_1669_27-11-2024.pdf" TargetMode="External"/><Relationship Id="rId145" Type="http://schemas.openxmlformats.org/officeDocument/2006/relationships/hyperlink" Target="https://www.marica.rj.gov.br/wp-content/uploads/2019/12/JOM_1013_16-12-2019.pdf" TargetMode="External"/><Relationship Id="rId352" Type="http://schemas.openxmlformats.org/officeDocument/2006/relationships/hyperlink" Target="https://www.marica.rj.gov.br/wp-content/uploads/2019/10/JOM_1001_30-10-2019_WEB2.pdf" TargetMode="External"/><Relationship Id="rId212" Type="http://schemas.openxmlformats.org/officeDocument/2006/relationships/hyperlink" Target="https://www.marica.rj.gov.br/wp-content/uploads/2019/10/JOM_998_16-10-2019.pdf" TargetMode="External"/><Relationship Id="rId657" Type="http://schemas.openxmlformats.org/officeDocument/2006/relationships/hyperlink" Target="https://www.marica.rj.gov.br/wp-content/uploads/2024/10/JOM_1650_07-10-2024.pdf" TargetMode="External"/><Relationship Id="rId296" Type="http://schemas.openxmlformats.org/officeDocument/2006/relationships/hyperlink" Target="https://www.marica.rj.gov.br/wp-content/uploads/2019/10/JOM_997_14-10-2019.pdf" TargetMode="External"/><Relationship Id="rId517" Type="http://schemas.openxmlformats.org/officeDocument/2006/relationships/hyperlink" Target="https://www.marica.rj.gov.br/wp-content/uploads/2021/02/JOM_1136_24-02-2021.pdf" TargetMode="External"/><Relationship Id="rId724" Type="http://schemas.openxmlformats.org/officeDocument/2006/relationships/hyperlink" Target="https://www.marica.rj.gov.br/wp-content/uploads/2019/04/JOM_947_15-04-2019.pdf" TargetMode="External"/><Relationship Id="rId60" Type="http://schemas.openxmlformats.org/officeDocument/2006/relationships/hyperlink" Target="https://www.marica.rj.gov.br/wp-content/uploads/2019/08/JOM_977_05-08-2019.pdf" TargetMode="External"/><Relationship Id="rId156" Type="http://schemas.openxmlformats.org/officeDocument/2006/relationships/hyperlink" Target="https://www.marica.rj.gov.br/wp-content/uploads/2020/03/JOM_1035_16-03-2020.pdf" TargetMode="External"/><Relationship Id="rId363" Type="http://schemas.openxmlformats.org/officeDocument/2006/relationships/hyperlink" Target="https://www.marica.rj.gov.br/wp-content/uploads/2019/11/JOM_1006_18-11-2019_WEB.pdf" TargetMode="External"/><Relationship Id="rId570" Type="http://schemas.openxmlformats.org/officeDocument/2006/relationships/hyperlink" Target="https://www.marica.rj.gov.br/wp-content/uploads/2023/12/JOM_1533_11-12-2023.pdf" TargetMode="External"/><Relationship Id="rId223" Type="http://schemas.openxmlformats.org/officeDocument/2006/relationships/hyperlink" Target="https://www.marica.rj.gov.br/wp-content/uploads/2019/12/JOM-1011_09-12-2019_WEB.pdf" TargetMode="External"/><Relationship Id="rId430" Type="http://schemas.openxmlformats.org/officeDocument/2006/relationships/hyperlink" Target="https://www.marica.rj.gov.br/wp-content/uploads/2019/04/JOM_944_03-04-2019.pdf" TargetMode="External"/><Relationship Id="rId668" Type="http://schemas.openxmlformats.org/officeDocument/2006/relationships/hyperlink" Target="https://www.marica.rj.gov.br/wp-content/uploads/2019/02/JOM_932_13-02-2019.pdf" TargetMode="External"/><Relationship Id="rId18" Type="http://schemas.openxmlformats.org/officeDocument/2006/relationships/hyperlink" Target="https://www.marica.rj.gov.br/wp-content/uploads/2019/06/JOM_959_03-06-2019.pdf" TargetMode="External"/><Relationship Id="rId528" Type="http://schemas.openxmlformats.org/officeDocument/2006/relationships/hyperlink" Target="https://www.marica.rj.gov.br/wp-content/uploads/2022/05/JOM_1307_11-05-2022.pdf" TargetMode="External"/><Relationship Id="rId735" Type="http://schemas.openxmlformats.org/officeDocument/2006/relationships/hyperlink" Target="https://www.marica.rj.gov.br/wp-content/uploads/2022/10/JOM_1367_07_10_2022.pdf" TargetMode="External"/><Relationship Id="rId167" Type="http://schemas.openxmlformats.org/officeDocument/2006/relationships/hyperlink" Target="https://www.marica.rj.gov.br/wp-content/uploads/2019/09/JOM_991_23-09-2019.pdf" TargetMode="External"/><Relationship Id="rId374" Type="http://schemas.openxmlformats.org/officeDocument/2006/relationships/hyperlink" Target="https://www.marica.rj.gov.br/wp-content/uploads/2019/12/JOM_1016_30-12-2019.pdf" TargetMode="External"/><Relationship Id="rId581" Type="http://schemas.openxmlformats.org/officeDocument/2006/relationships/hyperlink" Target="https://www.marica.rj.gov.br/wp-content/uploads/2024/03/JOM_1573_27-03-2024.pdf" TargetMode="External"/><Relationship Id="rId71" Type="http://schemas.openxmlformats.org/officeDocument/2006/relationships/hyperlink" Target="https://www.marica.rj.gov.br/wp-content/uploads/2020/01/JOM_1021_20-01-2020_2.pdf" TargetMode="External"/><Relationship Id="rId234" Type="http://schemas.openxmlformats.org/officeDocument/2006/relationships/hyperlink" Target="https://www.marica.rj.gov.br/wp-content/uploads/2019/10/JOM_998_16-10-2019.pdf" TargetMode="External"/><Relationship Id="rId679" Type="http://schemas.openxmlformats.org/officeDocument/2006/relationships/hyperlink" Target="https://www.marica.rj.gov.br/wp-content/uploads/2019/02/JOM_934_20-02-2019_2-1.pdf" TargetMode="External"/><Relationship Id="rId802" Type="http://schemas.openxmlformats.org/officeDocument/2006/relationships/hyperlink" Target="https://www.marica.rj.gov.br/wp-content/uploads/2024/12/JOM_1674_09-12-2024.pdf" TargetMode="External"/><Relationship Id="rId2" Type="http://schemas.openxmlformats.org/officeDocument/2006/relationships/hyperlink" Target="https://www.marica.rj.gov.br/wp-content/uploads/2019/09/JOM_985_02-09-2019.pdf" TargetMode="External"/><Relationship Id="rId29" Type="http://schemas.openxmlformats.org/officeDocument/2006/relationships/hyperlink" Target="https://www.marica.rj.gov.br/wp-content/uploads/2019/02/JOM_933_18-02-2019.pdf" TargetMode="External"/><Relationship Id="rId441" Type="http://schemas.openxmlformats.org/officeDocument/2006/relationships/hyperlink" Target="https://www.marica.rj.gov.br/wp-content/uploads/2020/03/JOM_1034_11-03-2020.pdf" TargetMode="External"/><Relationship Id="rId539" Type="http://schemas.openxmlformats.org/officeDocument/2006/relationships/hyperlink" Target="https://www.marica.rj.gov.br/wp-content/uploads/2024/03/JOM_1567_13-03-2024.pdf" TargetMode="External"/><Relationship Id="rId746" Type="http://schemas.openxmlformats.org/officeDocument/2006/relationships/hyperlink" Target="https://www.marica.rj.gov.br/wp-content/uploads/2022/11/JOM_1384_23-11-2022.pdf" TargetMode="External"/><Relationship Id="rId178" Type="http://schemas.openxmlformats.org/officeDocument/2006/relationships/hyperlink" Target="https://www.marica.rj.gov.br/wp-content/uploads/2019/10/JOM_1001_30-10-2019_WEB2.pdf" TargetMode="External"/><Relationship Id="rId301" Type="http://schemas.openxmlformats.org/officeDocument/2006/relationships/hyperlink" Target="https://www.marica.rj.gov.br/wp-content/uploads/2019/12/JOM_1009_02-12-2019.pdf" TargetMode="External"/><Relationship Id="rId82" Type="http://schemas.openxmlformats.org/officeDocument/2006/relationships/hyperlink" Target="https://www.marica.rj.gov.br/wp-content/uploads/2020/05/JOM_1051_11-05-2020.pdf" TargetMode="External"/><Relationship Id="rId385" Type="http://schemas.openxmlformats.org/officeDocument/2006/relationships/hyperlink" Target="https://www.marica.rj.gov.br/wp-content/uploads/2020/03/JOM_ESP_255_28-02-2020.pdf" TargetMode="External"/><Relationship Id="rId592" Type="http://schemas.openxmlformats.org/officeDocument/2006/relationships/hyperlink" Target="https://www.marica.rj.gov.br/wp-content/uploads/2024/03/JOM_1563_01-03-2024.pdf" TargetMode="External"/><Relationship Id="rId606" Type="http://schemas.openxmlformats.org/officeDocument/2006/relationships/hyperlink" Target="https://www.marica.rj.gov.br/wp-content/uploads/2023/12/JOM_1539_27-12-2023.pdf" TargetMode="External"/><Relationship Id="rId813" Type="http://schemas.openxmlformats.org/officeDocument/2006/relationships/hyperlink" Target="https://www.marica.rj.gov.br/wp-content/uploads/2024/12/JOM_1678_20-12-2024.pdf" TargetMode="External"/><Relationship Id="rId245" Type="http://schemas.openxmlformats.org/officeDocument/2006/relationships/hyperlink" Target="https://www.marica.rj.gov.br/wp-content/uploads/2019/12/JOM_1016_30-12-2019.pdf" TargetMode="External"/><Relationship Id="rId452" Type="http://schemas.openxmlformats.org/officeDocument/2006/relationships/hyperlink" Target="https://www.marica.rj.gov.br/wp-content/uploads/2020/03/JOM_ESP_256_05-03-2020.pdf" TargetMode="External"/><Relationship Id="rId105" Type="http://schemas.openxmlformats.org/officeDocument/2006/relationships/hyperlink" Target="https://www.marica.rj.gov.br/wp-content/uploads/2019/12/JOM_1013_16-12-2019.pdf" TargetMode="External"/><Relationship Id="rId312" Type="http://schemas.openxmlformats.org/officeDocument/2006/relationships/hyperlink" Target="https://www.marica.rj.gov.br/wp-content/uploads/2020/02/JOM_1027_10-02-2020.pdf" TargetMode="External"/><Relationship Id="rId757" Type="http://schemas.openxmlformats.org/officeDocument/2006/relationships/hyperlink" Target="https://www.marica.rj.gov.br/wp-content/uploads/2022/12/JOM_1399_30-12-2022.pdf" TargetMode="External"/><Relationship Id="rId93" Type="http://schemas.openxmlformats.org/officeDocument/2006/relationships/hyperlink" Target="https://www.marica.rj.gov.br/wp-content/uploads/2020/08/JOM_1079_17-08-2020.pdf" TargetMode="External"/><Relationship Id="rId189" Type="http://schemas.openxmlformats.org/officeDocument/2006/relationships/hyperlink" Target="https://www.marica.rj.gov.br/wp-content/uploads/2020/03/JOM_1039_30-03-2020.pdf" TargetMode="External"/><Relationship Id="rId396" Type="http://schemas.openxmlformats.org/officeDocument/2006/relationships/hyperlink" Target="https://www.marica.rj.gov.br/wp-content/uploads/2020/04/JOM_1041_06-04-2020.pdf" TargetMode="External"/><Relationship Id="rId617" Type="http://schemas.openxmlformats.org/officeDocument/2006/relationships/hyperlink" Target="https://www.marica.rj.gov.br/wp-content/uploads/2024/01/JOM_1546_15-01-2024.pdf" TargetMode="External"/><Relationship Id="rId256" Type="http://schemas.openxmlformats.org/officeDocument/2006/relationships/hyperlink" Target="https://www.marica.rj.gov.br/wp-content/uploads/2020/05/JOM_1055_25-05-2020.pdf" TargetMode="External"/><Relationship Id="rId463" Type="http://schemas.openxmlformats.org/officeDocument/2006/relationships/hyperlink" Target="https://www.marica.rj.gov.br/wp-content/uploads/2021/01/JOM_1127_29-01-2021.pdf" TargetMode="External"/><Relationship Id="rId670" Type="http://schemas.openxmlformats.org/officeDocument/2006/relationships/hyperlink" Target="https://www.marica.rj.gov.br/wp-content/uploads/2024/08/JOM_941_25-03-2019_2.pdf" TargetMode="External"/><Relationship Id="rId116" Type="http://schemas.openxmlformats.org/officeDocument/2006/relationships/hyperlink" Target="https://www.marica.rj.gov.br/wp-content/uploads/2019/07/JOM_972_17-07-2019.pdf" TargetMode="External"/><Relationship Id="rId323" Type="http://schemas.openxmlformats.org/officeDocument/2006/relationships/hyperlink" Target="https://www.marica.rj.gov.br/wp-content/uploads/2019/09/JOM_ESP_240_10-09-2019.pdf" TargetMode="External"/><Relationship Id="rId530" Type="http://schemas.openxmlformats.org/officeDocument/2006/relationships/hyperlink" Target="https://www.marica.rj.gov.br/wp-content/uploads/2023/12/JOM_1531_06-12-2023.pdf" TargetMode="External"/><Relationship Id="rId768" Type="http://schemas.openxmlformats.org/officeDocument/2006/relationships/hyperlink" Target="https://www.marica.rj.gov.br/wp-content/uploads/2023/01/JOM_1411_27-01-2023.pdf" TargetMode="External"/><Relationship Id="rId20" Type="http://schemas.openxmlformats.org/officeDocument/2006/relationships/hyperlink" Target="https://www.marica.rj.gov.br/wp-content/uploads/2019/07/JOM_975_29-07-2019_2.pdf" TargetMode="External"/><Relationship Id="rId628" Type="http://schemas.openxmlformats.org/officeDocument/2006/relationships/hyperlink" Target="https://www.marica.rj.gov.br/wp-content/uploads/2024/03/JOM_1573_27-03-2024.pdf" TargetMode="External"/><Relationship Id="rId267" Type="http://schemas.openxmlformats.org/officeDocument/2006/relationships/hyperlink" Target="https://www.marica.rj.gov.br/wp-content/uploads/2020/09/JOM_1084_02-09-2020_2.pdf" TargetMode="External"/><Relationship Id="rId474" Type="http://schemas.openxmlformats.org/officeDocument/2006/relationships/hyperlink" Target="https://www.marica.rj.gov.br/wp-content/uploads/2021/07/JOM_1193_23-07-2021.pdf" TargetMode="External"/><Relationship Id="rId127" Type="http://schemas.openxmlformats.org/officeDocument/2006/relationships/hyperlink" Target="https://www.marica.rj.gov.br/wp-content/uploads/2019/09/JOM_986_04-09-2019.pdf" TargetMode="External"/><Relationship Id="rId681" Type="http://schemas.openxmlformats.org/officeDocument/2006/relationships/hyperlink" Target="https://www.marica.rj.gov.br/wp-content/uploads/2019/02/JOM_934_20-02-2019_2-1.pdf" TargetMode="External"/><Relationship Id="rId779" Type="http://schemas.openxmlformats.org/officeDocument/2006/relationships/hyperlink" Target="https://www.marica.rj.gov.br/wp-content/uploads/2023/03/JOM_1435_31-03-2023.pdf" TargetMode="External"/><Relationship Id="rId31" Type="http://schemas.openxmlformats.org/officeDocument/2006/relationships/hyperlink" Target="https://www.marica.rj.gov.br/wp-content/uploads/2019/02/JOM_931_11-02-2019_2-1.pdf" TargetMode="External"/><Relationship Id="rId334" Type="http://schemas.openxmlformats.org/officeDocument/2006/relationships/hyperlink" Target="https://www.marica.rj.gov.br/wp-content/uploads/2019/08/JOM_981_19-08-2019.pdf" TargetMode="External"/><Relationship Id="rId541" Type="http://schemas.openxmlformats.org/officeDocument/2006/relationships/hyperlink" Target="https://www.marica.rj.gov.br/wp-content/uploads/2024/04/JOM_1576_05-04-024.pdf" TargetMode="External"/><Relationship Id="rId639" Type="http://schemas.openxmlformats.org/officeDocument/2006/relationships/hyperlink" Target="https://www.marica.rj.gov.br/wp-content/uploads/2024/07/JOM_1622_31-07-2024.pdf" TargetMode="External"/><Relationship Id="rId180" Type="http://schemas.openxmlformats.org/officeDocument/2006/relationships/hyperlink" Target="https://www.marica.rj.gov.br/wp-content/uploads/2019/12/JOM_1012_11-12-2019_2.pdf" TargetMode="External"/><Relationship Id="rId278" Type="http://schemas.openxmlformats.org/officeDocument/2006/relationships/hyperlink" Target="https://www.marica.rj.gov.br/wp-content/uploads/2019/11/JOM_1002_04-11-2019_WEB2.pdf" TargetMode="External"/><Relationship Id="rId401" Type="http://schemas.openxmlformats.org/officeDocument/2006/relationships/hyperlink" Target="https://www.marica.rj.gov.br/wp-content/uploads/2020/08/JOM_1075_03-08-2020.pdf" TargetMode="External"/><Relationship Id="rId485" Type="http://schemas.openxmlformats.org/officeDocument/2006/relationships/hyperlink" Target="https://www.marica.rj.gov.br/wp-content/uploads/2020/03/JOM_ESP_256_05-03-2020.pdf" TargetMode="External"/><Relationship Id="rId692" Type="http://schemas.openxmlformats.org/officeDocument/2006/relationships/hyperlink" Target="https://www.marica.rj.gov.br/wp-content/uploads/2019/08/JOM_977_05-08-2019.pdf" TargetMode="External"/><Relationship Id="rId706" Type="http://schemas.openxmlformats.org/officeDocument/2006/relationships/hyperlink" Target="https://www.marica.rj.gov.br/wp-content/uploads/2019/05/JOM_954_15-05-2019.pdf" TargetMode="External"/><Relationship Id="rId42" Type="http://schemas.openxmlformats.org/officeDocument/2006/relationships/hyperlink" Target="https://www.marica.rj.gov.br/wp-content/uploads/2019/04/JOM_944_03-04-2019.pdf" TargetMode="External"/><Relationship Id="rId138" Type="http://schemas.openxmlformats.org/officeDocument/2006/relationships/hyperlink" Target="https://www.marica.rj.gov.br/wp-content/uploads/2019/12/JOM_1012_11-12-2019_2.pdf" TargetMode="External"/><Relationship Id="rId345" Type="http://schemas.openxmlformats.org/officeDocument/2006/relationships/hyperlink" Target="https://www.marica.rj.gov.br/wp-content/uploads/2019/10/JOM_994_02-10-2019.pdf" TargetMode="External"/><Relationship Id="rId552" Type="http://schemas.openxmlformats.org/officeDocument/2006/relationships/hyperlink" Target="https://www.marica.rj.gov.br/wp-content/uploads/2024/01/JOM_1548_19-01-2024.pdf" TargetMode="External"/><Relationship Id="rId191" Type="http://schemas.openxmlformats.org/officeDocument/2006/relationships/hyperlink" Target="https://www.marica.rj.gov.br/wp-content/uploads/2020/11/JOM_1102_18-11-2020.pdf" TargetMode="External"/><Relationship Id="rId205" Type="http://schemas.openxmlformats.org/officeDocument/2006/relationships/hyperlink" Target="https://www.marica.rj.gov.br/wp-content/uploads/2019/07/JOM_969_08-07-2019.pdf" TargetMode="External"/><Relationship Id="rId412" Type="http://schemas.openxmlformats.org/officeDocument/2006/relationships/hyperlink" Target="https://www.marica.rj.gov.br/wp-content/uploads/2020/01/JOM_1019_13-01-2020.pdf" TargetMode="External"/><Relationship Id="rId289" Type="http://schemas.openxmlformats.org/officeDocument/2006/relationships/hyperlink" Target="https://www.marica.rj.gov.br/wp-content/uploads/2019/07/JOM_972_17-07-2019.pdf" TargetMode="External"/><Relationship Id="rId496" Type="http://schemas.openxmlformats.org/officeDocument/2006/relationships/hyperlink" Target="https://www.marica.rj.gov.br/wp-content/uploads/2021/06/JOM_1176_14-06-2021.pdf" TargetMode="External"/><Relationship Id="rId717" Type="http://schemas.openxmlformats.org/officeDocument/2006/relationships/hyperlink" Target="https://www.marica.rj.gov.br/wp-content/uploads/2018/12/JOM_918_26-12-2018_3-1.pdf" TargetMode="External"/><Relationship Id="rId53" Type="http://schemas.openxmlformats.org/officeDocument/2006/relationships/hyperlink" Target="https://www.marica.rj.gov.br/wp-content/uploads/2019/11/JOM_1008_27-11-2019.pdf" TargetMode="External"/><Relationship Id="rId149" Type="http://schemas.openxmlformats.org/officeDocument/2006/relationships/hyperlink" Target="https://www.marica.rj.gov.br/wp-content/uploads/2020/01/JOM_1020_15-01-2020.pdf" TargetMode="External"/><Relationship Id="rId356" Type="http://schemas.openxmlformats.org/officeDocument/2006/relationships/hyperlink" Target="https://www.marica.rj.gov.br/wp-content/uploads/2019/10/JOM_998_16-10-2019.pdf" TargetMode="External"/><Relationship Id="rId563" Type="http://schemas.openxmlformats.org/officeDocument/2006/relationships/hyperlink" Target="https://www.marica.rj.gov.br/wp-content/uploads/2023/12/JOM_1536_18-12-2023.pdf" TargetMode="External"/><Relationship Id="rId770" Type="http://schemas.openxmlformats.org/officeDocument/2006/relationships/hyperlink" Target="https://www.marica.rj.gov.br/wp-content/uploads/2023/02/JOM_1416_08-02-2023_2.pdf" TargetMode="External"/><Relationship Id="rId216" Type="http://schemas.openxmlformats.org/officeDocument/2006/relationships/hyperlink" Target="https://www.marica.rj.gov.br/wp-content/uploads/2019/10/JOM_998_16-10-2019.pdf" TargetMode="External"/><Relationship Id="rId423" Type="http://schemas.openxmlformats.org/officeDocument/2006/relationships/hyperlink" Target="https://www.marica.rj.gov.br/wp-content/uploads/2020/02/JOM_1025_03-02-2019.pdf" TargetMode="External"/><Relationship Id="rId630" Type="http://schemas.openxmlformats.org/officeDocument/2006/relationships/hyperlink" Target="https://www.marica.rj.gov.br/wp-content/uploads/2024/04/JOM_1583_24-04-2024.pdf" TargetMode="External"/><Relationship Id="rId728" Type="http://schemas.openxmlformats.org/officeDocument/2006/relationships/hyperlink" Target="https://www.marica.rj.gov.br/wp-content/uploads/2018/12/JOM_913_05-12-2018_4.pdf" TargetMode="External"/><Relationship Id="rId64" Type="http://schemas.openxmlformats.org/officeDocument/2006/relationships/hyperlink" Target="https://www.marica.rj.gov.br/wp-content/uploads/2019/09/JOM_986_04-09-2019.pdf" TargetMode="External"/><Relationship Id="rId367" Type="http://schemas.openxmlformats.org/officeDocument/2006/relationships/hyperlink" Target="https://www.marica.rj.gov.br/wp-content/uploads/2019/12/JOM_1013_16-12-2019.pdf" TargetMode="External"/><Relationship Id="rId574" Type="http://schemas.openxmlformats.org/officeDocument/2006/relationships/hyperlink" Target="https://www.marica.rj.gov.br/wp-content/uploads/2023/12/JOM_1537_20-12-2023.pdf" TargetMode="External"/><Relationship Id="rId227" Type="http://schemas.openxmlformats.org/officeDocument/2006/relationships/hyperlink" Target="https://www.marica.rj.gov.br/wp-content/uploads/2019/12/JOM-1011_09-12-2019_WEB.pdf" TargetMode="External"/><Relationship Id="rId781" Type="http://schemas.openxmlformats.org/officeDocument/2006/relationships/hyperlink" Target="https://www.marica.rj.gov.br/wp-content/uploads/2023/06/JOM_1459_05-06-2023.pdf" TargetMode="External"/><Relationship Id="rId434" Type="http://schemas.openxmlformats.org/officeDocument/2006/relationships/hyperlink" Target="https://www.marica.rj.gov.br/wp-content/uploads/2019/07/JOM_974_24-07-2019.pdf" TargetMode="External"/><Relationship Id="rId641" Type="http://schemas.openxmlformats.org/officeDocument/2006/relationships/hyperlink" Target="https://www.marica.rj.gov.br/wp-content/uploads/2024/08/JOM_1625_07-08-2024.pdf" TargetMode="External"/><Relationship Id="rId739" Type="http://schemas.openxmlformats.org/officeDocument/2006/relationships/hyperlink" Target="https://www.marica.rj.gov.br/wp-content/uploads/2022/10/JOM_1372_21-10-2022.pdf" TargetMode="External"/><Relationship Id="rId280" Type="http://schemas.openxmlformats.org/officeDocument/2006/relationships/hyperlink" Target="https://www.marica.rj.gov.br/wp-content/uploads/2019/11/JOM_1002_04-11-2019_WEB2.pdf" TargetMode="External"/><Relationship Id="rId501" Type="http://schemas.openxmlformats.org/officeDocument/2006/relationships/hyperlink" Target="https://www.marica.rj.gov.br/wp-content/uploads/2023/01/JOM_1217_20-09-2021.pdf" TargetMode="External"/><Relationship Id="rId75" Type="http://schemas.openxmlformats.org/officeDocument/2006/relationships/hyperlink" Target="https://www.marica.rj.gov.br/wp-content/uploads/2020/05/JOM_1051_11-05-2020.pdf" TargetMode="External"/><Relationship Id="rId140" Type="http://schemas.openxmlformats.org/officeDocument/2006/relationships/hyperlink" Target="https://www.marica.rj.gov.br/wp-content/uploads/2019/12/JOM_1012_11-12-2019_2.pdf" TargetMode="External"/><Relationship Id="rId378" Type="http://schemas.openxmlformats.org/officeDocument/2006/relationships/hyperlink" Target="https://www.marica.rj.gov.br/wp-content/uploads/2020/02/JOM_1027_10-02-2020.pdf" TargetMode="External"/><Relationship Id="rId585" Type="http://schemas.openxmlformats.org/officeDocument/2006/relationships/hyperlink" Target="https://www.marica.rj.gov.br/wp-content/uploads/2023/12/JOM_1530_04-12-2023.pdf" TargetMode="External"/><Relationship Id="rId792" Type="http://schemas.openxmlformats.org/officeDocument/2006/relationships/hyperlink" Target="https://www.marica.rj.gov.br/wp-content/uploads/2024/11/JOM_1668_25-11-2024_2.pdf" TargetMode="External"/><Relationship Id="rId806" Type="http://schemas.openxmlformats.org/officeDocument/2006/relationships/hyperlink" Target="https://www.marica.rj.gov.br/wp-content/uploads/2024/12/JOM_1676_13-12-2024.pdf" TargetMode="External"/><Relationship Id="rId6" Type="http://schemas.openxmlformats.org/officeDocument/2006/relationships/hyperlink" Target="https://www.marica.rj.gov.br/wp-content/uploads/2019/05/JOM_957_27-05-2019.pdf" TargetMode="External"/><Relationship Id="rId238" Type="http://schemas.openxmlformats.org/officeDocument/2006/relationships/hyperlink" Target="https://www.marica.rj.gov.br/wp-content/uploads/2019/12/JOM_1016_30-12-2019.pdf" TargetMode="External"/><Relationship Id="rId445" Type="http://schemas.openxmlformats.org/officeDocument/2006/relationships/hyperlink" Target="https://www.marica.rj.gov.br/wp-content/uploads/2020/03/JOM_ESP_256_05-03-2020.pdf" TargetMode="External"/><Relationship Id="rId487" Type="http://schemas.openxmlformats.org/officeDocument/2006/relationships/hyperlink" Target="https://www.marica.rj.gov.br/wp-content/uploads/2021/02/JOM_1137_26-02-2021.pdf" TargetMode="External"/><Relationship Id="rId610" Type="http://schemas.openxmlformats.org/officeDocument/2006/relationships/hyperlink" Target="https://www.marica.rj.gov.br/wp-content/uploads/2024/01/JOM_1541_03-01-2024.pdf" TargetMode="External"/><Relationship Id="rId652" Type="http://schemas.openxmlformats.org/officeDocument/2006/relationships/hyperlink" Target="https://www.marica.rj.gov.br/wp-content/uploads/2024/09/JOM_1645_25-09-2024.pdf" TargetMode="External"/><Relationship Id="rId694" Type="http://schemas.openxmlformats.org/officeDocument/2006/relationships/hyperlink" Target="https://www.marica.rj.gov.br/wp-content/uploads/2018/12/JOM_916_17-12-2018-1-1.pdf" TargetMode="External"/><Relationship Id="rId708" Type="http://schemas.openxmlformats.org/officeDocument/2006/relationships/hyperlink" Target="https://www.marica.rj.gov.br/wp-content/uploads/2019/09/JOM_985_02-09-2019.pdf" TargetMode="External"/><Relationship Id="rId291" Type="http://schemas.openxmlformats.org/officeDocument/2006/relationships/hyperlink" Target="https://www.marica.rj.gov.br/wp-content/uploads/2019/08/JOM_982_21-08-2019.pdf" TargetMode="External"/><Relationship Id="rId305" Type="http://schemas.openxmlformats.org/officeDocument/2006/relationships/hyperlink" Target="https://www.marica.rj.gov.br/wp-content/uploads/2019/12/JOM_1015_23-12-2019.pdf" TargetMode="External"/><Relationship Id="rId347" Type="http://schemas.openxmlformats.org/officeDocument/2006/relationships/hyperlink" Target="https://www.marica.rj.gov.br/wp-content/uploads/2019/10/JOM_996_09-10-2019.pdf" TargetMode="External"/><Relationship Id="rId512" Type="http://schemas.openxmlformats.org/officeDocument/2006/relationships/hyperlink" Target="https://www.marica.rj.gov.br/wp-content/uploads/2021/02/JOM_1136_24-02-2021.pdf" TargetMode="External"/><Relationship Id="rId44" Type="http://schemas.openxmlformats.org/officeDocument/2006/relationships/hyperlink" Target="https://www.marica.rj.gov.br/wp-content/uploads/2019/04/JOM_944_03-04-2019.pdf" TargetMode="External"/><Relationship Id="rId86" Type="http://schemas.openxmlformats.org/officeDocument/2006/relationships/hyperlink" Target="https://www.marica.rj.gov.br/wp-content/uploads/2020/07/JOM_1068_08-07-2020.pdf" TargetMode="External"/><Relationship Id="rId151" Type="http://schemas.openxmlformats.org/officeDocument/2006/relationships/hyperlink" Target="https://www.marica.rj.gov.br/wp-content/uploads/2020/01/JOM_1020_15-01-2020.pdf" TargetMode="External"/><Relationship Id="rId389" Type="http://schemas.openxmlformats.org/officeDocument/2006/relationships/hyperlink" Target="https://www.marica.rj.gov.br/wp-content/uploads/2020/03/JOM_1034_11-03-2020.pdf" TargetMode="External"/><Relationship Id="rId554" Type="http://schemas.openxmlformats.org/officeDocument/2006/relationships/hyperlink" Target="https://www.marica.rj.gov.br/wp-content/uploads/2024/01/JOM_1550_24-01-2024.pdf" TargetMode="External"/><Relationship Id="rId596" Type="http://schemas.openxmlformats.org/officeDocument/2006/relationships/hyperlink" Target="https://www.marica.rj.gov.br/wp-content/uploads/2024/04/JOM_1582_19-04-2024.pdf" TargetMode="External"/><Relationship Id="rId761" Type="http://schemas.openxmlformats.org/officeDocument/2006/relationships/hyperlink" Target="https://www.marica.rj.gov.br/wp-content/uploads/2023/01/JOM_1407_18-01-2023.pdf" TargetMode="External"/><Relationship Id="rId193" Type="http://schemas.openxmlformats.org/officeDocument/2006/relationships/hyperlink" Target="https://www.marica.rj.gov.br/wp-content/uploads/2020/01/JOM_1024_29-01-2020_2.pdf" TargetMode="External"/><Relationship Id="rId207" Type="http://schemas.openxmlformats.org/officeDocument/2006/relationships/hyperlink" Target="https://www.marica.rj.gov.br/wp-content/uploads/2019/07/JOM_973_22-07-2019_3.pdf" TargetMode="External"/><Relationship Id="rId249" Type="http://schemas.openxmlformats.org/officeDocument/2006/relationships/hyperlink" Target="https://www.marica.rj.gov.br/wp-content/uploads/2020/01/JOM_1017_06-01-2020_2.pdf" TargetMode="External"/><Relationship Id="rId414" Type="http://schemas.openxmlformats.org/officeDocument/2006/relationships/hyperlink" Target="https://www.marica.rj.gov.br/wp-content/uploads/2020/01/JOM_1021_20-01-2020_2.pdf" TargetMode="External"/><Relationship Id="rId456" Type="http://schemas.openxmlformats.org/officeDocument/2006/relationships/hyperlink" Target="https://www.marica.rj.gov.br/wp-content/uploads/2020/10/JOM_ESP_292_02-10-2020.pdf" TargetMode="External"/><Relationship Id="rId498" Type="http://schemas.openxmlformats.org/officeDocument/2006/relationships/hyperlink" Target="https://www.marica.rj.gov.br/wp-content/uploads/2021/06/JOM_1176_14-06-2021.pdf" TargetMode="External"/><Relationship Id="rId621" Type="http://schemas.openxmlformats.org/officeDocument/2006/relationships/hyperlink" Target="https://www.marica.rj.gov.br/wp-content/uploads/2024/01/JOM_1550_24-01-2024.pdf" TargetMode="External"/><Relationship Id="rId663" Type="http://schemas.openxmlformats.org/officeDocument/2006/relationships/hyperlink" Target="https://www.marica.rj.gov.br/wp-content/uploads/2024/11/JOM_1662_06-11-2024.pdf" TargetMode="External"/><Relationship Id="rId13" Type="http://schemas.openxmlformats.org/officeDocument/2006/relationships/hyperlink" Target="https://www.marica.rj.gov.br/wp-content/uploads/2019/06/JOM_963_17-06-2019.pdf" TargetMode="External"/><Relationship Id="rId109" Type="http://schemas.openxmlformats.org/officeDocument/2006/relationships/hyperlink" Target="https://www.marica.rj.gov.br/wp-content/uploads/2019/06/JOM_966_26-06-2019_2.pdf" TargetMode="External"/><Relationship Id="rId260" Type="http://schemas.openxmlformats.org/officeDocument/2006/relationships/hyperlink" Target="https://www.marica.rj.gov.br/wp-content/uploads/2019/09/JOM_987_09-09-2019.pdf" TargetMode="External"/><Relationship Id="rId316" Type="http://schemas.openxmlformats.org/officeDocument/2006/relationships/hyperlink" Target="https://www.marica.rj.gov.br/wp-content/uploads/2020/02/JOM_ESP_253_21-02-2020.pdf" TargetMode="External"/><Relationship Id="rId523" Type="http://schemas.openxmlformats.org/officeDocument/2006/relationships/hyperlink" Target="https://www.marica.rj.gov.br/wp-content/uploads/2022/06/JOM_1323_22_06_2022.pdf" TargetMode="External"/><Relationship Id="rId719" Type="http://schemas.openxmlformats.org/officeDocument/2006/relationships/hyperlink" Target="https://www.marica.rj.gov.br/wp-content/uploads/2018/12/JOM_918_26-12-2018_3-1.pdf" TargetMode="External"/><Relationship Id="rId55" Type="http://schemas.openxmlformats.org/officeDocument/2006/relationships/hyperlink" Target="https://www.marica.rj.gov.br/wp-content/uploads/2020/03/JOM_1035_16-03-2020.pdf" TargetMode="External"/><Relationship Id="rId97" Type="http://schemas.openxmlformats.org/officeDocument/2006/relationships/hyperlink" Target="https://www.marica.rj.gov.br/wp-content/uploads/2019/02/JOM_933_18-02-2019.pdf" TargetMode="External"/><Relationship Id="rId120" Type="http://schemas.openxmlformats.org/officeDocument/2006/relationships/hyperlink" Target="https://www.marica.rj.gov.br/wp-content/uploads/2019/08/JOM_982_21-08-2019.pdf" TargetMode="External"/><Relationship Id="rId358" Type="http://schemas.openxmlformats.org/officeDocument/2006/relationships/hyperlink" Target="https://www.marica.rj.gov.br/wp-content/uploads/2019/11/JOM_1003_06-11-2019.pdf" TargetMode="External"/><Relationship Id="rId565" Type="http://schemas.openxmlformats.org/officeDocument/2006/relationships/hyperlink" Target="https://www.marica.rj.gov.br/wp-content/uploads/2024/01/JOM_1550_24-01-2024.pdf" TargetMode="External"/><Relationship Id="rId730" Type="http://schemas.openxmlformats.org/officeDocument/2006/relationships/hyperlink" Target="https://www.marica.rj.gov.br/wp-content/uploads/2020/10/JOM_ESP_296_30-10-2020.pdf" TargetMode="External"/><Relationship Id="rId772" Type="http://schemas.openxmlformats.org/officeDocument/2006/relationships/hyperlink" Target="https://www.marica.rj.gov.br/wp-content/uploads/2023/02/JOM_1420_24-02-2023.pdf" TargetMode="External"/><Relationship Id="rId162" Type="http://schemas.openxmlformats.org/officeDocument/2006/relationships/hyperlink" Target="https://www.marica.rj.gov.br/wp-content/uploads/2020/05/JOM_1056_27-05-2020.pdf" TargetMode="External"/><Relationship Id="rId218" Type="http://schemas.openxmlformats.org/officeDocument/2006/relationships/hyperlink" Target="https://www.marica.rj.gov.br/wp-content/uploads/2019/10/JOM_1000_23-10-2019.pdf" TargetMode="External"/><Relationship Id="rId425" Type="http://schemas.openxmlformats.org/officeDocument/2006/relationships/hyperlink" Target="https://www.marica.rj.gov.br/wp-content/uploads/2020/02/JOM_1025_03-02-2019.pdf" TargetMode="External"/><Relationship Id="rId467" Type="http://schemas.openxmlformats.org/officeDocument/2006/relationships/hyperlink" Target="https://www.marica.rj.gov.br/wp-content/uploads/2021/06/JOM_1181_25_06_2021_2.pdf" TargetMode="External"/><Relationship Id="rId632" Type="http://schemas.openxmlformats.org/officeDocument/2006/relationships/hyperlink" Target="https://www.marica.rj.gov.br/wp-content/uploads/2024/07/JOM_1622_31-07-2024.pdf" TargetMode="External"/><Relationship Id="rId271" Type="http://schemas.openxmlformats.org/officeDocument/2006/relationships/hyperlink" Target="https://www.marica.rj.gov.br/wp-content/uploads/2020/03/JOM_1035_16-03-2020.pdf" TargetMode="External"/><Relationship Id="rId674" Type="http://schemas.openxmlformats.org/officeDocument/2006/relationships/hyperlink" Target="https://www.marica.rj.gov.br/wp-content/uploads/2019/07/JOM_971_15-07-2019.pdf" TargetMode="External"/><Relationship Id="rId24" Type="http://schemas.openxmlformats.org/officeDocument/2006/relationships/hyperlink" Target="https://www.marica.rj.gov.br/wp-content/uploads/2019/02/JOM_929_04-02-2019_2-1.pdf" TargetMode="External"/><Relationship Id="rId66" Type="http://schemas.openxmlformats.org/officeDocument/2006/relationships/hyperlink" Target="https://www.marica.rj.gov.br/wp-content/uploads/2019/09/JOM_991_23-09-2019.pdf" TargetMode="External"/><Relationship Id="rId131" Type="http://schemas.openxmlformats.org/officeDocument/2006/relationships/hyperlink" Target="https://www.marica.rj.gov.br/wp-content/uploads/2019/12/JOM_1012_11-12-2019_2.pdf" TargetMode="External"/><Relationship Id="rId327" Type="http://schemas.openxmlformats.org/officeDocument/2006/relationships/hyperlink" Target="https://www.marica.rj.gov.br/wp-content/uploads/2019/06/JOM_964_19-06-2019.pdf" TargetMode="External"/><Relationship Id="rId369" Type="http://schemas.openxmlformats.org/officeDocument/2006/relationships/hyperlink" Target="https://www.marica.rj.gov.br/wp-content/uploads/2019/12/JOM_1013_16-12-2019.pdf" TargetMode="External"/><Relationship Id="rId534" Type="http://schemas.openxmlformats.org/officeDocument/2006/relationships/hyperlink" Target="https://www.marica.rj.gov.br/wp-content/uploads/2023/04/JOM_1441_17-04-2023.pdf" TargetMode="External"/><Relationship Id="rId576" Type="http://schemas.openxmlformats.org/officeDocument/2006/relationships/hyperlink" Target="https://www.marica.rj.gov.br/wp-content/uploads/2023/12/JOM_1537_20-12-2023.pdf" TargetMode="External"/><Relationship Id="rId741" Type="http://schemas.openxmlformats.org/officeDocument/2006/relationships/hyperlink" Target="https://www.marica.rj.gov.br/wp-content/uploads/2022/10/JOM_1373_24_10_2022.pdf" TargetMode="External"/><Relationship Id="rId783" Type="http://schemas.openxmlformats.org/officeDocument/2006/relationships/hyperlink" Target="https://www.marica.rj.gov.br/wp-content/uploads/2023/07/JOM_1476_17-07-2023.pdf" TargetMode="External"/><Relationship Id="rId173" Type="http://schemas.openxmlformats.org/officeDocument/2006/relationships/hyperlink" Target="https://www.marica.rj.gov.br/wp-content/uploads/2019/10/JOM_999_21-10-2019_3.pdf" TargetMode="External"/><Relationship Id="rId229" Type="http://schemas.openxmlformats.org/officeDocument/2006/relationships/hyperlink" Target="https://www.marica.rj.gov.br/wp-content/uploads/2019/12/JOM-1011_09-12-2019_WEB.pdf" TargetMode="External"/><Relationship Id="rId380" Type="http://schemas.openxmlformats.org/officeDocument/2006/relationships/hyperlink" Target="https://www.marica.rj.gov.br/wp-content/uploads/2020/02/JOM_1029_17-02-2020.pdf" TargetMode="External"/><Relationship Id="rId436" Type="http://schemas.openxmlformats.org/officeDocument/2006/relationships/hyperlink" Target="https://www.marica.rj.gov.br/wp-content/uploads/2019/10/JOM_1000_23-10-2019.pdf" TargetMode="External"/><Relationship Id="rId601" Type="http://schemas.openxmlformats.org/officeDocument/2006/relationships/hyperlink" Target="https://www.marica.rj.gov.br/wp-content/uploads/2023/12/JOM_1536_18-12-2023.pdf" TargetMode="External"/><Relationship Id="rId643" Type="http://schemas.openxmlformats.org/officeDocument/2006/relationships/hyperlink" Target="https://www.marica.rj.gov.br/wp-content/uploads/2024/09/JOM_1635_02-09-2024.pdf" TargetMode="External"/><Relationship Id="rId240" Type="http://schemas.openxmlformats.org/officeDocument/2006/relationships/hyperlink" Target="https://www.marica.rj.gov.br/wp-content/uploads/2019/12/JOM_1016_30-12-2019.pdf" TargetMode="External"/><Relationship Id="rId478" Type="http://schemas.openxmlformats.org/officeDocument/2006/relationships/hyperlink" Target="https://www.marica.rj.gov.br/wp-content/uploads/2021/03/JOM_1143_12-03-2021.pdf" TargetMode="External"/><Relationship Id="rId685" Type="http://schemas.openxmlformats.org/officeDocument/2006/relationships/hyperlink" Target="https://www.marica.rj.gov.br/wp-content/uploads/2019/01/JOM_927_28-01-2019.pdf" TargetMode="External"/><Relationship Id="rId35" Type="http://schemas.openxmlformats.org/officeDocument/2006/relationships/hyperlink" Target="https://www.marica.rj.gov.br/wp-content/uploads/2019/03/JOM_937_11-03-2019_3.pdf" TargetMode="External"/><Relationship Id="rId77" Type="http://schemas.openxmlformats.org/officeDocument/2006/relationships/hyperlink" Target="https://www.marica.rj.gov.br/wp-content/uploads/2020/05/JOM_1051_11-05-2020.pdf" TargetMode="External"/><Relationship Id="rId100" Type="http://schemas.openxmlformats.org/officeDocument/2006/relationships/hyperlink" Target="https://www.marica.rj.gov.br/wp-content/uploads/2019/06/JOM_959_03-06-2019.pdf" TargetMode="External"/><Relationship Id="rId282" Type="http://schemas.openxmlformats.org/officeDocument/2006/relationships/hyperlink" Target="https://www.marica.rj.gov.br/wp-content/uploads/2019/11/JOM_1002_04-11-2019_WEB2.pdf" TargetMode="External"/><Relationship Id="rId338" Type="http://schemas.openxmlformats.org/officeDocument/2006/relationships/hyperlink" Target="https://www.marica.rj.gov.br/wp-content/uploads/2019/08/JOM_984_28-08-2019.pdf" TargetMode="External"/><Relationship Id="rId503" Type="http://schemas.openxmlformats.org/officeDocument/2006/relationships/hyperlink" Target="https://www.marica.rj.gov.br/wp-content/uploads/2020/08/JOM_1075_03-08-2020.pdf" TargetMode="External"/><Relationship Id="rId545" Type="http://schemas.openxmlformats.org/officeDocument/2006/relationships/hyperlink" Target="https://www.marica.rj.gov.br/wp-content/uploads/2023/09/JOM_1499_13-09-2023.pdf" TargetMode="External"/><Relationship Id="rId587" Type="http://schemas.openxmlformats.org/officeDocument/2006/relationships/hyperlink" Target="https://www.marica.rj.gov.br/wp-content/uploads/2024/01/JOM_1548_19-01-2024.pdf" TargetMode="External"/><Relationship Id="rId710" Type="http://schemas.openxmlformats.org/officeDocument/2006/relationships/hyperlink" Target="https://www.marica.rj.gov.br/wp-content/uploads/2020/01/JOM_1023_27-01-2019.pdf" TargetMode="External"/><Relationship Id="rId752" Type="http://schemas.openxmlformats.org/officeDocument/2006/relationships/hyperlink" Target="https://www.marica.rj.gov.br/wp-content/uploads/2022/12/JOM_1393_16-12-2022.pdf" TargetMode="External"/><Relationship Id="rId808" Type="http://schemas.openxmlformats.org/officeDocument/2006/relationships/hyperlink" Target="https://www.marica.rj.gov.br/wp-content/uploads/2024/12/JOM_1677_18-12-2024.pdf" TargetMode="External"/><Relationship Id="rId8" Type="http://schemas.openxmlformats.org/officeDocument/2006/relationships/hyperlink" Target="https://www.marica.rj.gov.br/wp-content/uploads/2019/02/JOM_935_25-02-2019.pdf" TargetMode="External"/><Relationship Id="rId142" Type="http://schemas.openxmlformats.org/officeDocument/2006/relationships/hyperlink" Target="https://www.marica.rj.gov.br/wp-content/uploads/2019/12/JOM_1012_11-12-2019_2.pdf" TargetMode="External"/><Relationship Id="rId184" Type="http://schemas.openxmlformats.org/officeDocument/2006/relationships/hyperlink" Target="https://www.marica.rj.gov.br/wp-content/uploads/2020/01/JOM_1019_13-01-2020.pdf" TargetMode="External"/><Relationship Id="rId391" Type="http://schemas.openxmlformats.org/officeDocument/2006/relationships/hyperlink" Target="https://www.marica.rj.gov.br/wp-content/uploads/2020/03/JOM_ESP-258.pdf" TargetMode="External"/><Relationship Id="rId405" Type="http://schemas.openxmlformats.org/officeDocument/2006/relationships/hyperlink" Target="https://www.marica.rj.gov.br/wp-content/uploads/2021/01/JOM_1119_11_01_2021.pdf" TargetMode="External"/><Relationship Id="rId447" Type="http://schemas.openxmlformats.org/officeDocument/2006/relationships/hyperlink" Target="https://www.marica.rj.gov.br/wp-content/uploads/2022/10/JOM_1372_21-10-2022.pdf" TargetMode="External"/><Relationship Id="rId612" Type="http://schemas.openxmlformats.org/officeDocument/2006/relationships/hyperlink" Target="https://www.marica.rj.gov.br/wp-content/uploads/2024/01/JOM_1543_08-01-2023.pdf" TargetMode="External"/><Relationship Id="rId794" Type="http://schemas.openxmlformats.org/officeDocument/2006/relationships/hyperlink" Target="https://www.marica.rj.gov.br/wp-content/uploads/2024/11/JOM_1669_27-11-2024.pdf" TargetMode="External"/><Relationship Id="rId251" Type="http://schemas.openxmlformats.org/officeDocument/2006/relationships/hyperlink" Target="https://www.marica.rj.gov.br/wp-content/uploads/2020/07/JOM_1074_29-07-2020.pdf" TargetMode="External"/><Relationship Id="rId489" Type="http://schemas.openxmlformats.org/officeDocument/2006/relationships/hyperlink" Target="https://www.marica.rj.gov.br/wp-content/uploads/2020/03/JOM_ESP_256_05-03-2020.pdf" TargetMode="External"/><Relationship Id="rId654" Type="http://schemas.openxmlformats.org/officeDocument/2006/relationships/hyperlink" Target="https://www.marica.rj.gov.br/wp-content/uploads/2024/09/JOM_1645_25-09-2024.pdf" TargetMode="External"/><Relationship Id="rId696" Type="http://schemas.openxmlformats.org/officeDocument/2006/relationships/hyperlink" Target="https://www.marica.rj.gov.br/wp-content/uploads/2019/04/JOM_943_01-04-2019.pdf" TargetMode="External"/><Relationship Id="rId46" Type="http://schemas.openxmlformats.org/officeDocument/2006/relationships/hyperlink" Target="https://www.marica.rj.gov.br/wp-content/uploads/2019/03/JOM_938_13-03-2019.pdf" TargetMode="External"/><Relationship Id="rId293" Type="http://schemas.openxmlformats.org/officeDocument/2006/relationships/hyperlink" Target="https://www.marica.rj.gov.br/wp-content/uploads/2019/09/JOM_993_30-09-2019.pdf" TargetMode="External"/><Relationship Id="rId307" Type="http://schemas.openxmlformats.org/officeDocument/2006/relationships/hyperlink" Target="https://www.marica.rj.gov.br/wp-content/uploads/2019/12/JOM_1015_23-12-2019.pdf" TargetMode="External"/><Relationship Id="rId349" Type="http://schemas.openxmlformats.org/officeDocument/2006/relationships/hyperlink" Target="https://www.marica.rj.gov.br/wp-content/uploads/2019/10/JOM_996_09-10-2019.pdf" TargetMode="External"/><Relationship Id="rId514" Type="http://schemas.openxmlformats.org/officeDocument/2006/relationships/hyperlink" Target="https://www.marica.rj.gov.br/wp-content/uploads/2022/08/JOM_1317_06_06_2022.pdf" TargetMode="External"/><Relationship Id="rId556" Type="http://schemas.openxmlformats.org/officeDocument/2006/relationships/hyperlink" Target="https://www.marica.rj.gov.br/wp-content/uploads/2024/02/JOM_1554_02-02-2024.pdf" TargetMode="External"/><Relationship Id="rId721" Type="http://schemas.openxmlformats.org/officeDocument/2006/relationships/hyperlink" Target="https://www.marica.rj.gov.br/wp-content/uploads/2019/02/JOM_935_25-02-2019.pdf" TargetMode="External"/><Relationship Id="rId763" Type="http://schemas.openxmlformats.org/officeDocument/2006/relationships/hyperlink" Target="https://www.marica.rj.gov.br/wp-content/uploads/2023/01/JOM_1409_23-01-2023.pdf" TargetMode="External"/><Relationship Id="rId88" Type="http://schemas.openxmlformats.org/officeDocument/2006/relationships/hyperlink" Target="https://www.marica.rj.gov.br/wp-content/uploads/2020/09/JOM_1089_23-09-2020.pdf" TargetMode="External"/><Relationship Id="rId111" Type="http://schemas.openxmlformats.org/officeDocument/2006/relationships/hyperlink" Target="https://www.marica.rj.gov.br/wp-content/uploads/2019/06/JOM_966_26-06-2019_2.pdf" TargetMode="External"/><Relationship Id="rId153" Type="http://schemas.openxmlformats.org/officeDocument/2006/relationships/hyperlink" Target="https://www.marica.rj.gov.br/wp-content/uploads/2020/02/JOM_1030_19-02-2020_2.pdf" TargetMode="External"/><Relationship Id="rId195" Type="http://schemas.openxmlformats.org/officeDocument/2006/relationships/hyperlink" Target="https://www.marica.rj.gov.br/wp-content/uploads/2020/01/JOM_1024_29-01-2020_2.pdf" TargetMode="External"/><Relationship Id="rId209" Type="http://schemas.openxmlformats.org/officeDocument/2006/relationships/hyperlink" Target="https://www.marica.rj.gov.br/wp-content/uploads/2019/07/JOM_973_22-07-2019_3.pdf" TargetMode="External"/><Relationship Id="rId360" Type="http://schemas.openxmlformats.org/officeDocument/2006/relationships/hyperlink" Target="https://www.marica.rj.gov.br/wp-content/uploads/2019/11/JOM_1005_13-11-2019_WEB.pdf" TargetMode="External"/><Relationship Id="rId416" Type="http://schemas.openxmlformats.org/officeDocument/2006/relationships/hyperlink" Target="https://www.marica.rj.gov.br/wp-content/uploads/2020/01/JOM_1023_27-01-2019.pdf" TargetMode="External"/><Relationship Id="rId598" Type="http://schemas.openxmlformats.org/officeDocument/2006/relationships/hyperlink" Target="https://www.marica.rj.gov.br/wp-content/uploads/2023/04/JOM_1442_19-04-2023.pdf" TargetMode="External"/><Relationship Id="rId220" Type="http://schemas.openxmlformats.org/officeDocument/2006/relationships/hyperlink" Target="https://www.marica.rj.gov.br/wp-content/uploads/2019/11/JOM_1002_04-11-2019_WEB2.pdf" TargetMode="External"/><Relationship Id="rId458" Type="http://schemas.openxmlformats.org/officeDocument/2006/relationships/hyperlink" Target="https://www.marica.rj.gov.br/wp-content/uploads/2020/02/JOM_ESP_253_21-02-2020.pdf" TargetMode="External"/><Relationship Id="rId623" Type="http://schemas.openxmlformats.org/officeDocument/2006/relationships/hyperlink" Target="https://www.marica.rj.gov.br/wp-content/uploads/2024/02/JOM_1556_07-02-2024.pdf" TargetMode="External"/><Relationship Id="rId665" Type="http://schemas.openxmlformats.org/officeDocument/2006/relationships/hyperlink" Target="https://www.marica.rj.gov.br/wp-content/uploads/2024/11/JOM_1663_08-11-2024.pdf" TargetMode="External"/><Relationship Id="rId15" Type="http://schemas.openxmlformats.org/officeDocument/2006/relationships/hyperlink" Target="https://www.marica.rj.gov.br/wp-content/uploads/2018/12/JOM_912_03-12-2018_V3.pdf" TargetMode="External"/><Relationship Id="rId57" Type="http://schemas.openxmlformats.org/officeDocument/2006/relationships/hyperlink" Target="https://www.marica.rj.gov.br/wp-content/uploads/2019/06/JOM_963_17-06-2019.pdf" TargetMode="External"/><Relationship Id="rId262" Type="http://schemas.openxmlformats.org/officeDocument/2006/relationships/hyperlink" Target="https://www.marica.rj.gov.br/wp-content/uploads/2019/11/JOM_1006_18-11-2019_WEB.pdf" TargetMode="External"/><Relationship Id="rId318" Type="http://schemas.openxmlformats.org/officeDocument/2006/relationships/hyperlink" Target="https://www.marica.rj.gov.br/wp-content/uploads/2023/03/JOM_1040_01-04-2020.pdf" TargetMode="External"/><Relationship Id="rId525" Type="http://schemas.openxmlformats.org/officeDocument/2006/relationships/hyperlink" Target="https://www.marica.rj.gov.br/wp-content/uploads/2021/02/JOM_1136_24-02-2021.pdf" TargetMode="External"/><Relationship Id="rId567" Type="http://schemas.openxmlformats.org/officeDocument/2006/relationships/hyperlink" Target="https://www.marica.rj.gov.br/wp-content/uploads/2024/03/JOM_1571_22-03-2024_2.pdf" TargetMode="External"/><Relationship Id="rId732" Type="http://schemas.openxmlformats.org/officeDocument/2006/relationships/hyperlink" Target="https://www.marica.rj.gov.br/wp-content/uploads/2022/10/JOM_1366_05-10-2022.pdf" TargetMode="External"/><Relationship Id="rId99" Type="http://schemas.openxmlformats.org/officeDocument/2006/relationships/hyperlink" Target="https://www.marica.rj.gov.br/wp-content/uploads/2019/03/JOM_941_25-03-2019.pdf" TargetMode="External"/><Relationship Id="rId122" Type="http://schemas.openxmlformats.org/officeDocument/2006/relationships/hyperlink" Target="https://www.marica.rj.gov.br/wp-content/uploads/2019/08/JOM_982_21-08-2019.pdf" TargetMode="External"/><Relationship Id="rId164" Type="http://schemas.openxmlformats.org/officeDocument/2006/relationships/hyperlink" Target="https://www.marica.rj.gov.br/wp-content/uploads/2020/05/JOM_1056_27-05-2020.pdf" TargetMode="External"/><Relationship Id="rId371" Type="http://schemas.openxmlformats.org/officeDocument/2006/relationships/hyperlink" Target="https://www.marica.rj.gov.br/wp-content/uploads/2019/12/JOM_1014_18-12-2019.pdf" TargetMode="External"/><Relationship Id="rId774" Type="http://schemas.openxmlformats.org/officeDocument/2006/relationships/hyperlink" Target="https://www.marica.rj.gov.br/wp-content/uploads/2023/03/JOM_1424_06-03-2023.pdf" TargetMode="External"/><Relationship Id="rId427" Type="http://schemas.openxmlformats.org/officeDocument/2006/relationships/hyperlink" Target="https://www.marica.rj.gov.br/wp-content/uploads/2020/01/JOM_1017_06-01-2020_2.pdf" TargetMode="External"/><Relationship Id="rId469" Type="http://schemas.openxmlformats.org/officeDocument/2006/relationships/hyperlink" Target="https://www.marica.rj.gov.br/wp-content/uploads/2021/06/JOM_1174_09-06-2021.pdf" TargetMode="External"/><Relationship Id="rId634" Type="http://schemas.openxmlformats.org/officeDocument/2006/relationships/hyperlink" Target="https://www.marica.rj.gov.br/wp-content/uploads/2024/07/JOM_1622_31-07-2024.pdf" TargetMode="External"/><Relationship Id="rId676" Type="http://schemas.openxmlformats.org/officeDocument/2006/relationships/hyperlink" Target="https://www.marica.rj.gov.br/wp-content/uploads/2019/07/JOM_971_15-07-2019.pdf" TargetMode="External"/><Relationship Id="rId26" Type="http://schemas.openxmlformats.org/officeDocument/2006/relationships/hyperlink" Target="https://www.marica.rj.gov.br/wp-content/uploads/2018/12/JOM_913_05-12-2018_4.pdf" TargetMode="External"/><Relationship Id="rId231" Type="http://schemas.openxmlformats.org/officeDocument/2006/relationships/hyperlink" Target="https://www.marica.rj.gov.br/wp-content/uploads/2019/12/JOM-1011_09-12-2019_WEB.pdf" TargetMode="External"/><Relationship Id="rId273" Type="http://schemas.openxmlformats.org/officeDocument/2006/relationships/hyperlink" Target="https://www.marica.rj.gov.br/wp-content/uploads/2019/03/JOM_942_27-03-2019.pdf" TargetMode="External"/><Relationship Id="rId329" Type="http://schemas.openxmlformats.org/officeDocument/2006/relationships/hyperlink" Target="https://www.marica.rj.gov.br/wp-content/uploads/2019/06/JOM_966_26-06-2019_2.pdf" TargetMode="External"/><Relationship Id="rId480" Type="http://schemas.openxmlformats.org/officeDocument/2006/relationships/hyperlink" Target="https://www.marica.rj.gov.br/wp-content/uploads/2020/03/JOM_ESP_256_05-03-2020.pdf" TargetMode="External"/><Relationship Id="rId536" Type="http://schemas.openxmlformats.org/officeDocument/2006/relationships/hyperlink" Target="https://www.marica.rj.gov.br/wp-content/uploads/2023/05/JOM_1448_08-05-2023.pdf" TargetMode="External"/><Relationship Id="rId701" Type="http://schemas.openxmlformats.org/officeDocument/2006/relationships/hyperlink" Target="https://www.marica.rj.gov.br/wp-content/uploads/2019/11/JOM_928_30-01-2019_3.pdf" TargetMode="External"/><Relationship Id="rId68" Type="http://schemas.openxmlformats.org/officeDocument/2006/relationships/hyperlink" Target="https://www.marica.rj.gov.br/wp-content/uploads/2019/12/JOM_1009_02-12-2019.pdf" TargetMode="External"/><Relationship Id="rId133" Type="http://schemas.openxmlformats.org/officeDocument/2006/relationships/hyperlink" Target="https://www.marica.rj.gov.br/wp-content/uploads/2020/09/JOM_1089_23-09-2020.pdf" TargetMode="External"/><Relationship Id="rId175" Type="http://schemas.openxmlformats.org/officeDocument/2006/relationships/hyperlink" Target="https://www.marica.rj.gov.br/wp-content/uploads/2019/10/JOM_1001_30-10-2019_WEB2.pdf" TargetMode="External"/><Relationship Id="rId340" Type="http://schemas.openxmlformats.org/officeDocument/2006/relationships/hyperlink" Target="https://www.marica.rj.gov.br/wp-content/uploads/2019/09/JOM_985_02-09-2019.pdf" TargetMode="External"/><Relationship Id="rId578" Type="http://schemas.openxmlformats.org/officeDocument/2006/relationships/hyperlink" Target="https://www.marica.rj.gov.br/wp-content/uploads/2024/03/JOM_1565_08-03-2024.pdf" TargetMode="External"/><Relationship Id="rId743" Type="http://schemas.openxmlformats.org/officeDocument/2006/relationships/hyperlink" Target="https://www.marica.rj.gov.br/wp-content/uploads/2022/10/JOM_1375_28-10-2022.pdf" TargetMode="External"/><Relationship Id="rId785" Type="http://schemas.openxmlformats.org/officeDocument/2006/relationships/hyperlink" Target="https://www.marica.rj.gov.br/wp-content/uploads/2023/10/JOM_1512_16-10-2023.pdf" TargetMode="External"/><Relationship Id="rId200" Type="http://schemas.openxmlformats.org/officeDocument/2006/relationships/hyperlink" Target="https://www.marica.rj.gov.br/wp-content/uploads/2019/12/JOM_1009_02-12-2019.pdf" TargetMode="External"/><Relationship Id="rId382" Type="http://schemas.openxmlformats.org/officeDocument/2006/relationships/hyperlink" Target="https://www.marica.rj.gov.br/wp-content/uploads/2020/02/JOM_1029_17-02-2020.pdf" TargetMode="External"/><Relationship Id="rId438" Type="http://schemas.openxmlformats.org/officeDocument/2006/relationships/hyperlink" Target="https://www.marica.rj.gov.br/wp-content/uploads/2020/03/JOM_1034_11-03-2020.pdf" TargetMode="External"/><Relationship Id="rId603" Type="http://schemas.openxmlformats.org/officeDocument/2006/relationships/hyperlink" Target="https://www.marica.rj.gov.br/wp-content/uploads/2023/12/JOM_1539_27-12-2023.pdf" TargetMode="External"/><Relationship Id="rId645" Type="http://schemas.openxmlformats.org/officeDocument/2006/relationships/hyperlink" Target="https://www.marica.rj.gov.br/wp-content/uploads/2024/09/JOM_1636_04-09-2024.pdf" TargetMode="External"/><Relationship Id="rId687" Type="http://schemas.openxmlformats.org/officeDocument/2006/relationships/hyperlink" Target="https://www.marica.rj.gov.br/wp-content/uploads/2019/04/JOM_947_15-04-2019.pdf" TargetMode="External"/><Relationship Id="rId810" Type="http://schemas.openxmlformats.org/officeDocument/2006/relationships/hyperlink" Target="https://www.marica.rj.gov.br/wp-content/uploads/2024/12/JOM_1678_20-12-2024.pdf" TargetMode="External"/><Relationship Id="rId242" Type="http://schemas.openxmlformats.org/officeDocument/2006/relationships/hyperlink" Target="https://www.marica.rj.gov.br/wp-content/uploads/2019/12/JOM_1016_30-12-2019.pdf" TargetMode="External"/><Relationship Id="rId284" Type="http://schemas.openxmlformats.org/officeDocument/2006/relationships/hyperlink" Target="https://www.marica.rj.gov.br/wp-content/uploads/2019/07/JOM_972_17-07-2019.pdf" TargetMode="External"/><Relationship Id="rId491" Type="http://schemas.openxmlformats.org/officeDocument/2006/relationships/hyperlink" Target="https://www.marica.rj.gov.br/wp-content/uploads/2020/03/JOM_ESP_256_05-03-2020.pdf" TargetMode="External"/><Relationship Id="rId505" Type="http://schemas.openxmlformats.org/officeDocument/2006/relationships/hyperlink" Target="https://www.marica.rj.gov.br/wp-content/uploads/2022/08/JOM_1233_29-10-2021.pdf" TargetMode="External"/><Relationship Id="rId712" Type="http://schemas.openxmlformats.org/officeDocument/2006/relationships/hyperlink" Target="https://www.marica.rj.gov.br/wp-content/uploads/2024/08/JOM_941_25-03-2019_2.pdf" TargetMode="External"/><Relationship Id="rId37" Type="http://schemas.openxmlformats.org/officeDocument/2006/relationships/hyperlink" Target="https://www.marica.rj.gov.br/wp-content/uploads/2019/07/JOM_967_01-07-2019_4.pdf" TargetMode="External"/><Relationship Id="rId79" Type="http://schemas.openxmlformats.org/officeDocument/2006/relationships/hyperlink" Target="https://www.marica.rj.gov.br/wp-content/uploads/2020/05/JOM_1051_11-05-2020.pdf" TargetMode="External"/><Relationship Id="rId102" Type="http://schemas.openxmlformats.org/officeDocument/2006/relationships/hyperlink" Target="https://www.marica.rj.gov.br/wp-content/uploads/2019/10/JOM_997_14-10-2019.pdf" TargetMode="External"/><Relationship Id="rId144" Type="http://schemas.openxmlformats.org/officeDocument/2006/relationships/hyperlink" Target="https://www.marica.rj.gov.br/wp-content/uploads/2019/12/JOM_1012_11-12-2019_2.pdf" TargetMode="External"/><Relationship Id="rId547" Type="http://schemas.openxmlformats.org/officeDocument/2006/relationships/hyperlink" Target="https://www.marica.rj.gov.br/wp-content/uploads/2023/10/JOM_1515_23-10-2023.pdf" TargetMode="External"/><Relationship Id="rId589" Type="http://schemas.openxmlformats.org/officeDocument/2006/relationships/hyperlink" Target="https://www.marica.rj.gov.br/wp-content/uploads/2024/02/JOM_1554_02-02-2024.pdf" TargetMode="External"/><Relationship Id="rId754" Type="http://schemas.openxmlformats.org/officeDocument/2006/relationships/hyperlink" Target="https://www.marica.rj.gov.br/wp-content/uploads/2022/12/JOM_1395_21-12-2022.pdf" TargetMode="External"/><Relationship Id="rId796" Type="http://schemas.openxmlformats.org/officeDocument/2006/relationships/hyperlink" Target="https://www.marica.rj.gov.br/wp-content/uploads/2024/11/JOM_1669_27-11-2024.pdf" TargetMode="External"/><Relationship Id="rId90" Type="http://schemas.openxmlformats.org/officeDocument/2006/relationships/hyperlink" Target="https://www.marica.rj.gov.br/wp-content/uploads/2019/12/JOM_ESP_246_12-12-2019.pdf" TargetMode="External"/><Relationship Id="rId186" Type="http://schemas.openxmlformats.org/officeDocument/2006/relationships/hyperlink" Target="https://www.marica.rj.gov.br/wp-content/uploads/2020/03/JOM_1033_09-03-2020.pdf" TargetMode="External"/><Relationship Id="rId351" Type="http://schemas.openxmlformats.org/officeDocument/2006/relationships/hyperlink" Target="https://www.marica.rj.gov.br/wp-content/uploads/2019/10/JOM_1001_30-10-2019_WEB2.pdf" TargetMode="External"/><Relationship Id="rId393" Type="http://schemas.openxmlformats.org/officeDocument/2006/relationships/hyperlink" Target="https://www.marica.rj.gov.br/wp-content/uploads/2020/04/JOM_1041_06-04-2020.pdf" TargetMode="External"/><Relationship Id="rId407" Type="http://schemas.openxmlformats.org/officeDocument/2006/relationships/hyperlink" Target="https://www.marica.rj.gov.br/wp-content/uploads/2020/01/JOM_1017_06-01-2020_2.pdf" TargetMode="External"/><Relationship Id="rId449" Type="http://schemas.openxmlformats.org/officeDocument/2006/relationships/hyperlink" Target="https://www.marica.rj.gov.br/wp-content/uploads/2020/03/JOM_ESP_256_05-03-2020.pdf" TargetMode="External"/><Relationship Id="rId614" Type="http://schemas.openxmlformats.org/officeDocument/2006/relationships/hyperlink" Target="https://www.marica.rj.gov.br/wp-content/uploads/2024/01/JOM_1545_12-01-2024.pdf" TargetMode="External"/><Relationship Id="rId656" Type="http://schemas.openxmlformats.org/officeDocument/2006/relationships/hyperlink" Target="https://www.marica.rj.gov.br/wp-content/uploads/2023/09/JOM_-ESP_321_12-09-2023.pdf" TargetMode="External"/><Relationship Id="rId211" Type="http://schemas.openxmlformats.org/officeDocument/2006/relationships/hyperlink" Target="https://www.marica.rj.gov.br/wp-content/uploads/2019/10/JOM_998_16-10-2019.pdf" TargetMode="External"/><Relationship Id="rId253" Type="http://schemas.openxmlformats.org/officeDocument/2006/relationships/hyperlink" Target="https://www.marica.rj.gov.br/wp-content/uploads/2023/03/JOM_1043_13-04-2020.pdf" TargetMode="External"/><Relationship Id="rId295" Type="http://schemas.openxmlformats.org/officeDocument/2006/relationships/hyperlink" Target="https://www.marica.rj.gov.br/wp-content/uploads/2019/10/JOM_995_07-10-2019.pdf" TargetMode="External"/><Relationship Id="rId309" Type="http://schemas.openxmlformats.org/officeDocument/2006/relationships/hyperlink" Target="https://www.marica.rj.gov.br/wp-content/uploads/2020/01/JOM_1022_22_01-2020.pdf" TargetMode="External"/><Relationship Id="rId460" Type="http://schemas.openxmlformats.org/officeDocument/2006/relationships/hyperlink" Target="https://www.marica.rj.gov.br/wp-content/uploads/2020/11/JOM_1103_23-11-2020.pdf" TargetMode="External"/><Relationship Id="rId516" Type="http://schemas.openxmlformats.org/officeDocument/2006/relationships/hyperlink" Target="https://www.marica.rj.gov.br/wp-content/uploads/2022/08/JOM_1347_19-08-2022.pdf" TargetMode="External"/><Relationship Id="rId698" Type="http://schemas.openxmlformats.org/officeDocument/2006/relationships/hyperlink" Target="https://www.marica.rj.gov.br/wp-content/uploads/2018/12/JOM_914_10-12-2018.pdf" TargetMode="External"/><Relationship Id="rId48" Type="http://schemas.openxmlformats.org/officeDocument/2006/relationships/hyperlink" Target="https://www.marica.rj.gov.br/wp-content/uploads/2020/07/JOM_ESP_283_31-07-2020.pdf" TargetMode="External"/><Relationship Id="rId113" Type="http://schemas.openxmlformats.org/officeDocument/2006/relationships/hyperlink" Target="https://www.marica.rj.gov.br/wp-content/uploads/2019/07/JOM_971_15-07-2019.pdf" TargetMode="External"/><Relationship Id="rId320" Type="http://schemas.openxmlformats.org/officeDocument/2006/relationships/hyperlink" Target="https://www.marica.rj.gov.br/wp-content/uploads/2020/08/JOM_1077_10-08-2020.pdf" TargetMode="External"/><Relationship Id="rId558" Type="http://schemas.openxmlformats.org/officeDocument/2006/relationships/hyperlink" Target="https://www.marica.rj.gov.br/wp-content/uploads/2024/02/JOM_1557_16-02-2024.pdf" TargetMode="External"/><Relationship Id="rId723" Type="http://schemas.openxmlformats.org/officeDocument/2006/relationships/hyperlink" Target="https://www.marica.rj.gov.br/wp-content/uploads/2024/08/JOM_941_25-03-2019_2.pdf" TargetMode="External"/><Relationship Id="rId765" Type="http://schemas.openxmlformats.org/officeDocument/2006/relationships/hyperlink" Target="https://www.marica.rj.gov.br/wp-content/uploads/2023/01/JOM_1410_25-01-2023_2.pdf" TargetMode="External"/><Relationship Id="rId155" Type="http://schemas.openxmlformats.org/officeDocument/2006/relationships/hyperlink" Target="https://www.marica.rj.gov.br/wp-content/uploads/2020/03/JOM_1035_16-03-2020.pdf" TargetMode="External"/><Relationship Id="rId197" Type="http://schemas.openxmlformats.org/officeDocument/2006/relationships/hyperlink" Target="https://www.marica.rj.gov.br/wp-content/uploads/2020/05/JOM_1051_11-05-2020.pdf" TargetMode="External"/><Relationship Id="rId362" Type="http://schemas.openxmlformats.org/officeDocument/2006/relationships/hyperlink" Target="https://www.marica.rj.gov.br/wp-content/uploads/2019/11/JOM_1006_18-11-2019_WEB.pdf" TargetMode="External"/><Relationship Id="rId418" Type="http://schemas.openxmlformats.org/officeDocument/2006/relationships/hyperlink" Target="https://www.marica.rj.gov.br/wp-content/uploads/2020/01/JOM_1023_27-01-2019.pdf" TargetMode="External"/><Relationship Id="rId625" Type="http://schemas.openxmlformats.org/officeDocument/2006/relationships/hyperlink" Target="https://www.marica.rj.gov.br/wp-content/uploads/2024/02/JOM_1556_07-02-2024.pdf" TargetMode="External"/><Relationship Id="rId222" Type="http://schemas.openxmlformats.org/officeDocument/2006/relationships/hyperlink" Target="https://www.marica.rj.gov.br/wp-content/uploads/2019/12/JOM-1011_09-12-2019_WEB.pdf" TargetMode="External"/><Relationship Id="rId264" Type="http://schemas.openxmlformats.org/officeDocument/2006/relationships/hyperlink" Target="https://www.marica.rj.gov.br/wp-content/uploads/2020/07/JOM_ESP_282_24-07-2020.pdf" TargetMode="External"/><Relationship Id="rId471" Type="http://schemas.openxmlformats.org/officeDocument/2006/relationships/hyperlink" Target="https://www.marica.rj.gov.br/wp-content/uploads/2020/03/JOM_ESP_256_05-03-2020.pdf" TargetMode="External"/><Relationship Id="rId667" Type="http://schemas.openxmlformats.org/officeDocument/2006/relationships/hyperlink" Target="https://www.marica.rj.gov.br/wp-content/uploads/2019/02/JOM_929_04-02-2019_2-1.pdf" TargetMode="External"/><Relationship Id="rId17" Type="http://schemas.openxmlformats.org/officeDocument/2006/relationships/hyperlink" Target="https://www.marica.rj.gov.br/wp-content/uploads/2019/06/JOM_959_03-06-2019.pdf" TargetMode="External"/><Relationship Id="rId59" Type="http://schemas.openxmlformats.org/officeDocument/2006/relationships/hyperlink" Target="https://www.marica.rj.gov.br/wp-content/uploads/2019/06/JOM_963_17-06-2019.pdf" TargetMode="External"/><Relationship Id="rId124" Type="http://schemas.openxmlformats.org/officeDocument/2006/relationships/hyperlink" Target="https://www.marica.rj.gov.br/wp-content/uploads/2019/08/JOM_982_21-08-2019.pdf" TargetMode="External"/><Relationship Id="rId527" Type="http://schemas.openxmlformats.org/officeDocument/2006/relationships/hyperlink" Target="https://www.marica.rj.gov.br/wp-content/uploads/2021/02/JOM_1136_24-02-2021.pdf" TargetMode="External"/><Relationship Id="rId569" Type="http://schemas.openxmlformats.org/officeDocument/2006/relationships/hyperlink" Target="https://www.marica.rj.gov.br/wp-content/uploads/2024/07/JOM_1620_26-07-2024.pdf" TargetMode="External"/><Relationship Id="rId734" Type="http://schemas.openxmlformats.org/officeDocument/2006/relationships/hyperlink" Target="https://www.marica.rj.gov.br/wp-content/uploads/2022/10/JOM_1366_05-10-2022.pdf" TargetMode="External"/><Relationship Id="rId776" Type="http://schemas.openxmlformats.org/officeDocument/2006/relationships/hyperlink" Target="https://www.marica.rj.gov.br/wp-content/uploads/2023/03/JOM_1425_08-03-2023.pdf" TargetMode="External"/><Relationship Id="rId70" Type="http://schemas.openxmlformats.org/officeDocument/2006/relationships/hyperlink" Target="https://www.marica.rj.gov.br/wp-content/uploads/2019/09/JOM_987_09-09-2019.pdf" TargetMode="External"/><Relationship Id="rId166" Type="http://schemas.openxmlformats.org/officeDocument/2006/relationships/hyperlink" Target="https://www.marica.rj.gov.br/wp-content/uploads/2019/06/JOM_965_24-06-2019.pdf" TargetMode="External"/><Relationship Id="rId331" Type="http://schemas.openxmlformats.org/officeDocument/2006/relationships/hyperlink" Target="https://www.marica.rj.gov.br/wp-content/uploads/2019/07/JOM_974_24-07-2019.pdf" TargetMode="External"/><Relationship Id="rId373" Type="http://schemas.openxmlformats.org/officeDocument/2006/relationships/hyperlink" Target="https://www.marica.rj.gov.br/wp-content/uploads/2019/12/JOM_1014_18-12-2019.pdf" TargetMode="External"/><Relationship Id="rId429" Type="http://schemas.openxmlformats.org/officeDocument/2006/relationships/hyperlink" Target="https://www.marica.rj.gov.br/wp-content/uploads/2019/12/JOM_1012_11-12-2019_2.pdf" TargetMode="External"/><Relationship Id="rId580" Type="http://schemas.openxmlformats.org/officeDocument/2006/relationships/hyperlink" Target="https://www.marica.rj.gov.br/wp-content/uploads/2024/03/JOM_1573_27-03-2024.pdf" TargetMode="External"/><Relationship Id="rId636" Type="http://schemas.openxmlformats.org/officeDocument/2006/relationships/hyperlink" Target="https://www.marica.rj.gov.br/wp-content/uploads/2024/07/JOM_1622_31-07-2024.pdf" TargetMode="External"/><Relationship Id="rId801" Type="http://schemas.openxmlformats.org/officeDocument/2006/relationships/hyperlink" Target="https://www.marica.rj.gov.br/wp-content/uploads/2024/12/JOM_1674_09-12-2024.pdf" TargetMode="External"/><Relationship Id="rId1" Type="http://schemas.openxmlformats.org/officeDocument/2006/relationships/hyperlink" Target="https://www.marica.rj.gov.br/wp-content/uploads/2019/07/JOM_970_10-07-2019.pdf" TargetMode="External"/><Relationship Id="rId233" Type="http://schemas.openxmlformats.org/officeDocument/2006/relationships/hyperlink" Target="https://www.marica.rj.gov.br/wp-content/uploads/2019/08/JOM_982_21-08-2019.pdf" TargetMode="External"/><Relationship Id="rId440" Type="http://schemas.openxmlformats.org/officeDocument/2006/relationships/hyperlink" Target="https://www.marica.rj.gov.br/wp-content/uploads/2020/03/JOM_1034_11-03-2020.pdf" TargetMode="External"/><Relationship Id="rId678" Type="http://schemas.openxmlformats.org/officeDocument/2006/relationships/hyperlink" Target="https://www.marica.rj.gov.br/wp-content/uploads/2019/07/JOM_972_17-07-2019.pdf" TargetMode="External"/><Relationship Id="rId28" Type="http://schemas.openxmlformats.org/officeDocument/2006/relationships/hyperlink" Target="https://www.marica.rj.gov.br/wp-content/uploads/2018/12/JOM_917_19-12-2018_2.pdf" TargetMode="External"/><Relationship Id="rId275" Type="http://schemas.openxmlformats.org/officeDocument/2006/relationships/hyperlink" Target="https://www.marica.rj.gov.br/wp-content/uploads/2019/11/JOM_1002_04-11-2019_WEB2.pdf" TargetMode="External"/><Relationship Id="rId300" Type="http://schemas.openxmlformats.org/officeDocument/2006/relationships/hyperlink" Target="https://www.marica.rj.gov.br/wp-content/uploads/2019/11/JOM_1004_11-11-2019.pdf" TargetMode="External"/><Relationship Id="rId482" Type="http://schemas.openxmlformats.org/officeDocument/2006/relationships/hyperlink" Target="https://www.marica.rj.gov.br/wp-content/uploads/2020/03/JOM_ESP_256_05-03-2020.pdf" TargetMode="External"/><Relationship Id="rId538" Type="http://schemas.openxmlformats.org/officeDocument/2006/relationships/hyperlink" Target="https://www.marica.rj.gov.br/wp-content/uploads/2024/02/JOM_1558_19-02-2024.pdf" TargetMode="External"/><Relationship Id="rId703" Type="http://schemas.openxmlformats.org/officeDocument/2006/relationships/hyperlink" Target="https://www.marica.rj.gov.br/wp-content/uploads/2019/05/JOM_954_15-05-2019.pdf" TargetMode="External"/><Relationship Id="rId745" Type="http://schemas.openxmlformats.org/officeDocument/2006/relationships/hyperlink" Target="https://www.marica.rj.gov.br/wp-content/uploads/2022/11/JOM_1384_23-11-2022.pdf" TargetMode="External"/><Relationship Id="rId81" Type="http://schemas.openxmlformats.org/officeDocument/2006/relationships/hyperlink" Target="https://www.marica.rj.gov.br/wp-content/uploads/2020/05/JOM_1051_11-05-2020.pdf" TargetMode="External"/><Relationship Id="rId135" Type="http://schemas.openxmlformats.org/officeDocument/2006/relationships/hyperlink" Target="https://www.marica.rj.gov.br/wp-content/uploads/2019/12/JOM_1012_11-12-2019_2.pdf" TargetMode="External"/><Relationship Id="rId177" Type="http://schemas.openxmlformats.org/officeDocument/2006/relationships/hyperlink" Target="https://www.marica.rj.gov.br/wp-content/uploads/2019/10/JOM_1001_30-10-2019_WEB2.pdf" TargetMode="External"/><Relationship Id="rId342" Type="http://schemas.openxmlformats.org/officeDocument/2006/relationships/hyperlink" Target="https://www.marica.rj.gov.br/wp-content/uploads/2019/09/JOM_987_09-09-2019.pdf" TargetMode="External"/><Relationship Id="rId384" Type="http://schemas.openxmlformats.org/officeDocument/2006/relationships/hyperlink" Target="https://www.marica.rj.gov.br/wp-content/uploads/2020/03/JOM_ESP_255_28-02-2020.pdf" TargetMode="External"/><Relationship Id="rId591" Type="http://schemas.openxmlformats.org/officeDocument/2006/relationships/hyperlink" Target="https://www.marica.rj.gov.br/wp-content/uploads/2024/02/JOM_1554_02-02-2024.pdf" TargetMode="External"/><Relationship Id="rId605" Type="http://schemas.openxmlformats.org/officeDocument/2006/relationships/hyperlink" Target="https://www.marica.rj.gov.br/wp-content/uploads/2023/12/JOM_1539_27-12-2023.pdf" TargetMode="External"/><Relationship Id="rId787" Type="http://schemas.openxmlformats.org/officeDocument/2006/relationships/hyperlink" Target="https://www.marica.rj.gov.br/wp-content/uploads/2023/10/JOM_1512_16-10-2023.pdf" TargetMode="External"/><Relationship Id="rId812" Type="http://schemas.openxmlformats.org/officeDocument/2006/relationships/hyperlink" Target="https://www.marica.rj.gov.br/wp-content/uploads/2024/12/JOM_1678_20-12-2024.pdf" TargetMode="External"/><Relationship Id="rId202" Type="http://schemas.openxmlformats.org/officeDocument/2006/relationships/hyperlink" Target="https://www.marica.rj.gov.br/wp-content/uploads/2019/07/JOM_969_08-07-2019.pdf" TargetMode="External"/><Relationship Id="rId244" Type="http://schemas.openxmlformats.org/officeDocument/2006/relationships/hyperlink" Target="https://www.marica.rj.gov.br/wp-content/uploads/2019/12/JOM_1016_30-12-2019.pdf" TargetMode="External"/><Relationship Id="rId647" Type="http://schemas.openxmlformats.org/officeDocument/2006/relationships/hyperlink" Target="https://www.marica.rj.gov.br/wp-content/uploads/2024/09/JOM_1639_11-09-2024.pdf" TargetMode="External"/><Relationship Id="rId689" Type="http://schemas.openxmlformats.org/officeDocument/2006/relationships/hyperlink" Target="https://www.marica.rj.gov.br/wp-content/uploads/2019/07/JOM_972_17-07-2019.pdf" TargetMode="External"/><Relationship Id="rId39" Type="http://schemas.openxmlformats.org/officeDocument/2006/relationships/hyperlink" Target="https://www.marica.rj.gov.br/wp-content/uploads/2019/05/JOM_950_29-04-2019_2.pdf" TargetMode="External"/><Relationship Id="rId286" Type="http://schemas.openxmlformats.org/officeDocument/2006/relationships/hyperlink" Target="https://www.marica.rj.gov.br/wp-content/uploads/2019/07/JOM_972_17-07-2019.pdf" TargetMode="External"/><Relationship Id="rId451" Type="http://schemas.openxmlformats.org/officeDocument/2006/relationships/hyperlink" Target="https://www.marica.rj.gov.br/wp-content/uploads/2020/03/JOM_ESP_256_05-03-2020.pdf" TargetMode="External"/><Relationship Id="rId493" Type="http://schemas.openxmlformats.org/officeDocument/2006/relationships/hyperlink" Target="https://www.marica.rj.gov.br/wp-content/uploads/2020/03/JOM_ESP_256_05-03-2020.pdf" TargetMode="External"/><Relationship Id="rId507" Type="http://schemas.openxmlformats.org/officeDocument/2006/relationships/hyperlink" Target="https://www.marica.rj.gov.br/wp-content/uploads/2022/08/JOM_1246_03_12_2021.pdf" TargetMode="External"/><Relationship Id="rId549" Type="http://schemas.openxmlformats.org/officeDocument/2006/relationships/hyperlink" Target="https://www.marica.rj.gov.br/wp-content/uploads/2024/01/JOM_1543_08-01-2023.pdf" TargetMode="External"/><Relationship Id="rId714" Type="http://schemas.openxmlformats.org/officeDocument/2006/relationships/hyperlink" Target="https://www.marica.rj.gov.br/wp-content/uploads/2018/12/JOM_916_17-12-2018-1-1.pdf" TargetMode="External"/><Relationship Id="rId756" Type="http://schemas.openxmlformats.org/officeDocument/2006/relationships/hyperlink" Target="https://www.marica.rj.gov.br/wp-content/uploads/2022/12/JOM_1398_28-12-2022.pdf" TargetMode="External"/><Relationship Id="rId50" Type="http://schemas.openxmlformats.org/officeDocument/2006/relationships/hyperlink" Target="https://www.marica.rj.gov.br/wp-content/uploads/2019/11/JOM_1008_27-11-2019.pdf" TargetMode="External"/><Relationship Id="rId104" Type="http://schemas.openxmlformats.org/officeDocument/2006/relationships/hyperlink" Target="https://www.marica.rj.gov.br/wp-content/uploads/2020/03/JOM_1031_02-03-2020.pdf" TargetMode="External"/><Relationship Id="rId146" Type="http://schemas.openxmlformats.org/officeDocument/2006/relationships/hyperlink" Target="https://www.marica.rj.gov.br/wp-content/uploads/2020/03/JOM_1035_16-03-2020.pdf" TargetMode="External"/><Relationship Id="rId188" Type="http://schemas.openxmlformats.org/officeDocument/2006/relationships/hyperlink" Target="https://www.marica.rj.gov.br/wp-content/uploads/2020/03/JOM-1038_25-03-2020.pdf" TargetMode="External"/><Relationship Id="rId311" Type="http://schemas.openxmlformats.org/officeDocument/2006/relationships/hyperlink" Target="https://www.marica.rj.gov.br/wp-content/uploads/2020/02/JOM_1027_10-02-2020.pdf" TargetMode="External"/><Relationship Id="rId353" Type="http://schemas.openxmlformats.org/officeDocument/2006/relationships/hyperlink" Target="https://www.marica.rj.gov.br/wp-content/uploads/2019/10/JOM_1001_30-10-2019_WEB2.pdf" TargetMode="External"/><Relationship Id="rId395" Type="http://schemas.openxmlformats.org/officeDocument/2006/relationships/hyperlink" Target="https://www.marica.rj.gov.br/wp-content/uploads/2020/04/JOM_1041_06-04-2020.pdf" TargetMode="External"/><Relationship Id="rId409" Type="http://schemas.openxmlformats.org/officeDocument/2006/relationships/hyperlink" Target="https://www.marica.rj.gov.br/wp-content/uploads/2020/01/JOM_1018_08-01-2020.pdf" TargetMode="External"/><Relationship Id="rId560" Type="http://schemas.openxmlformats.org/officeDocument/2006/relationships/hyperlink" Target="https://www.marica.rj.gov.br/wp-content/uploads/2024/03/JOM_1570_20-03-2024.pdf" TargetMode="External"/><Relationship Id="rId798" Type="http://schemas.openxmlformats.org/officeDocument/2006/relationships/hyperlink" Target="https://www.marica.rj.gov.br/wp-content/uploads/2024/12/JOM_1671_02-12-2024_2.pdf" TargetMode="External"/><Relationship Id="rId92" Type="http://schemas.openxmlformats.org/officeDocument/2006/relationships/hyperlink" Target="https://www.marica.rj.gov.br/wp-content/uploads/2020/07/JOM_ESP_279_03-07-2020.pdf" TargetMode="External"/><Relationship Id="rId213" Type="http://schemas.openxmlformats.org/officeDocument/2006/relationships/hyperlink" Target="https://www.marica.rj.gov.br/wp-content/uploads/2019/10/JOM_998_16-10-2019.pdf" TargetMode="External"/><Relationship Id="rId420" Type="http://schemas.openxmlformats.org/officeDocument/2006/relationships/hyperlink" Target="https://www.marica.rj.gov.br/wp-content/uploads/2020/01/JOM_1024_29-01-2020_2.pdf" TargetMode="External"/><Relationship Id="rId616" Type="http://schemas.openxmlformats.org/officeDocument/2006/relationships/hyperlink" Target="https://www.marica.rj.gov.br/wp-content/uploads/2024/01/JOM_1545_12-01-2024.pdf" TargetMode="External"/><Relationship Id="rId658" Type="http://schemas.openxmlformats.org/officeDocument/2006/relationships/hyperlink" Target="https://www.marica.rj.gov.br/wp-content/uploads/2024/10/JOM_1650_07-10-2024.pdf" TargetMode="External"/><Relationship Id="rId255" Type="http://schemas.openxmlformats.org/officeDocument/2006/relationships/hyperlink" Target="https://www.marica.rj.gov.br/wp-content/uploads/2019/11/JOM_1002_04-11-2019_WEB2.pdf" TargetMode="External"/><Relationship Id="rId297" Type="http://schemas.openxmlformats.org/officeDocument/2006/relationships/hyperlink" Target="https://www.marica.rj.gov.br/wp-content/uploads/2019/10/JOM_997_14-10-2019.pdf" TargetMode="External"/><Relationship Id="rId462" Type="http://schemas.openxmlformats.org/officeDocument/2006/relationships/hyperlink" Target="https://www.marica.rj.gov.br/wp-content/uploads/2021/01/JOM_1118_08-01-2021.pdf" TargetMode="External"/><Relationship Id="rId518" Type="http://schemas.openxmlformats.org/officeDocument/2006/relationships/hyperlink" Target="https://www.marica.rj.gov.br/wp-content/uploads/2021/02/JOM_1136_24-02-2021.pdf" TargetMode="External"/><Relationship Id="rId725" Type="http://schemas.openxmlformats.org/officeDocument/2006/relationships/hyperlink" Target="https://www.marica.rj.gov.br/wp-content/uploads/2019/06/JOM_965_24-06-2019.pdf" TargetMode="External"/><Relationship Id="rId115" Type="http://schemas.openxmlformats.org/officeDocument/2006/relationships/hyperlink" Target="https://www.marica.rj.gov.br/wp-content/uploads/2019/07/JOM_971_15-07-2019.pdf" TargetMode="External"/><Relationship Id="rId157" Type="http://schemas.openxmlformats.org/officeDocument/2006/relationships/hyperlink" Target="https://www.marica.rj.gov.br/wp-content/uploads/2020/03/JOM_1039_30-03-2020.pdf" TargetMode="External"/><Relationship Id="rId322" Type="http://schemas.openxmlformats.org/officeDocument/2006/relationships/hyperlink" Target="https://www.marica.rj.gov.br/wp-content/uploads/2019/09/JOM_986_04-09-2019.pdf" TargetMode="External"/><Relationship Id="rId364" Type="http://schemas.openxmlformats.org/officeDocument/2006/relationships/hyperlink" Target="https://www.marica.rj.gov.br/wp-content/uploads/2019/12/JOM-1011_09-12-2019_WEB.pdf" TargetMode="External"/><Relationship Id="rId767" Type="http://schemas.openxmlformats.org/officeDocument/2006/relationships/hyperlink" Target="https://www.marica.rj.gov.br/wp-content/uploads/2023/01/JOM_1411_27-01-2023.pdf" TargetMode="External"/><Relationship Id="rId61" Type="http://schemas.openxmlformats.org/officeDocument/2006/relationships/hyperlink" Target="https://www.marica.rj.gov.br/wp-content/uploads/2019/08/JOM_983_26-08-2019.pdf" TargetMode="External"/><Relationship Id="rId199" Type="http://schemas.openxmlformats.org/officeDocument/2006/relationships/hyperlink" Target="https://www.marica.rj.gov.br/wp-content/uploads/2020/01/JOM_1024_29-01-2020_2.pdf" TargetMode="External"/><Relationship Id="rId571" Type="http://schemas.openxmlformats.org/officeDocument/2006/relationships/hyperlink" Target="https://www.marica.rj.gov.br/wp-content/uploads/2023/12/JOM_1535_15-12-2023.pdf" TargetMode="External"/><Relationship Id="rId627" Type="http://schemas.openxmlformats.org/officeDocument/2006/relationships/hyperlink" Target="https://www.marica.rj.gov.br/wp-content/uploads/2024/02/JOM_1557_16-02-2024.pdf" TargetMode="External"/><Relationship Id="rId669" Type="http://schemas.openxmlformats.org/officeDocument/2006/relationships/hyperlink" Target="https://www.marica.rj.gov.br/wp-content/uploads/2019/02/JOM_933_18-02-2019.pdf" TargetMode="External"/><Relationship Id="rId19" Type="http://schemas.openxmlformats.org/officeDocument/2006/relationships/hyperlink" Target="https://www.marica.rj.gov.br/wp-content/uploads/2019/07/JOM_975_29-07-2019_2.pdf" TargetMode="External"/><Relationship Id="rId224" Type="http://schemas.openxmlformats.org/officeDocument/2006/relationships/hyperlink" Target="https://www.marica.rj.gov.br/wp-content/uploads/2019/12/JOM-1011_09-12-2019_WEB.pdf" TargetMode="External"/><Relationship Id="rId266" Type="http://schemas.openxmlformats.org/officeDocument/2006/relationships/hyperlink" Target="https://www.marica.rj.gov.br/wp-content/uploads/2020/09/JOM_1084_02-09-2020_2.pdf" TargetMode="External"/><Relationship Id="rId431" Type="http://schemas.openxmlformats.org/officeDocument/2006/relationships/hyperlink" Target="https://www.marica.rj.gov.br/wp-content/uploads/2019/06/JOM_962_12-06-2019.pdf" TargetMode="External"/><Relationship Id="rId473" Type="http://schemas.openxmlformats.org/officeDocument/2006/relationships/hyperlink" Target="https://www.marica.rj.gov.br/wp-content/uploads/2021/07/JOM_1193_23-07-2021.pdf" TargetMode="External"/><Relationship Id="rId529" Type="http://schemas.openxmlformats.org/officeDocument/2006/relationships/hyperlink" Target="https://www.marica.rj.gov.br/wp-content/uploads/2022/05/JOM_1307_11-05-2022.pdf" TargetMode="External"/><Relationship Id="rId680" Type="http://schemas.openxmlformats.org/officeDocument/2006/relationships/hyperlink" Target="https://www.marica.rj.gov.br/wp-content/uploads/2018/12/JOM_912_03-12-2018_V3.pdf" TargetMode="External"/><Relationship Id="rId736" Type="http://schemas.openxmlformats.org/officeDocument/2006/relationships/hyperlink" Target="https://www.marica.rj.gov.br/wp-content/uploads/2022/10/JOM_1367_07_10_2022.pdf" TargetMode="External"/><Relationship Id="rId30" Type="http://schemas.openxmlformats.org/officeDocument/2006/relationships/hyperlink" Target="https://www.marica.rj.gov.br/wp-content/uploads/2018/12/JOM_916_17-12-2018-1-1.pdf" TargetMode="External"/><Relationship Id="rId126" Type="http://schemas.openxmlformats.org/officeDocument/2006/relationships/hyperlink" Target="https://www.marica.rj.gov.br/wp-content/uploads/2019/08/JOM_982_21-08-2019.pdf" TargetMode="External"/><Relationship Id="rId168" Type="http://schemas.openxmlformats.org/officeDocument/2006/relationships/hyperlink" Target="https://www.marica.rj.gov.br/wp-content/uploads/2019/09/JOM_991_23-09-2019.pdf" TargetMode="External"/><Relationship Id="rId333" Type="http://schemas.openxmlformats.org/officeDocument/2006/relationships/hyperlink" Target="https://www.marica.rj.gov.br/wp-content/uploads/2019/08/JOM_979_12-08-2019.pdf" TargetMode="External"/><Relationship Id="rId540" Type="http://schemas.openxmlformats.org/officeDocument/2006/relationships/hyperlink" Target="https://www.marica.rj.gov.br/wp-content/uploads/2024/03/JOM_1568_15-03-2024.pdf" TargetMode="External"/><Relationship Id="rId778" Type="http://schemas.openxmlformats.org/officeDocument/2006/relationships/hyperlink" Target="https://www.marica.rj.gov.br/wp-content/uploads/2023/03/JOM_1435_31-03-2023.pdf" TargetMode="External"/><Relationship Id="rId72" Type="http://schemas.openxmlformats.org/officeDocument/2006/relationships/hyperlink" Target="https://www.marica.rj.gov.br/wp-content/uploads/2020/01/JOM_1023_27-01-2019.pdf" TargetMode="External"/><Relationship Id="rId375" Type="http://schemas.openxmlformats.org/officeDocument/2006/relationships/hyperlink" Target="https://www.marica.rj.gov.br/wp-content/uploads/2020/02/JOM_1026_05-02-2020.pdf" TargetMode="External"/><Relationship Id="rId582" Type="http://schemas.openxmlformats.org/officeDocument/2006/relationships/hyperlink" Target="https://www.marica.rj.gov.br/wp-content/uploads/2024/06/JOM_1608_28-06-2024.pdf" TargetMode="External"/><Relationship Id="rId638" Type="http://schemas.openxmlformats.org/officeDocument/2006/relationships/hyperlink" Target="https://www.marica.rj.gov.br/wp-content/uploads/2024/07/JOM_1622_31-07-2024.pdf" TargetMode="External"/><Relationship Id="rId803" Type="http://schemas.openxmlformats.org/officeDocument/2006/relationships/hyperlink" Target="https://www.marica.rj.gov.br/wp-content/uploads/2024/12/JOM_1674_09-12-2024.pdf" TargetMode="External"/><Relationship Id="rId3" Type="http://schemas.openxmlformats.org/officeDocument/2006/relationships/hyperlink" Target="https://www.marica.rj.gov.br/wp-content/uploads/2020/03/JOM_ESP_256_05-03-2020.pdf" TargetMode="External"/><Relationship Id="rId235" Type="http://schemas.openxmlformats.org/officeDocument/2006/relationships/hyperlink" Target="https://www.marica.rj.gov.br/wp-content/uploads/2019/11/JOM_1003_06-11-2019.pdf" TargetMode="External"/><Relationship Id="rId277" Type="http://schemas.openxmlformats.org/officeDocument/2006/relationships/hyperlink" Target="https://www.marica.rj.gov.br/wp-content/uploads/2019/11/JOM_1002_04-11-2019_WEB2.pdf" TargetMode="External"/><Relationship Id="rId400" Type="http://schemas.openxmlformats.org/officeDocument/2006/relationships/hyperlink" Target="https://www.marica.rj.gov.br/wp-content/uploads/2020/08/JOM_1075_03-08-2020.pdf" TargetMode="External"/><Relationship Id="rId442" Type="http://schemas.openxmlformats.org/officeDocument/2006/relationships/hyperlink" Target="https://www.marica.rj.gov.br/wp-content/uploads/2020/03/JOM_1034_11-03-2020.pdf" TargetMode="External"/><Relationship Id="rId484" Type="http://schemas.openxmlformats.org/officeDocument/2006/relationships/hyperlink" Target="https://www.marica.rj.gov.br/wp-content/uploads/2021/02/JOM_1137_26-02-2021.pdf" TargetMode="External"/><Relationship Id="rId705" Type="http://schemas.openxmlformats.org/officeDocument/2006/relationships/hyperlink" Target="https://www.marica.rj.gov.br/wp-content/uploads/2019/05/JOM_954_15-05-2019.pdf" TargetMode="External"/><Relationship Id="rId137" Type="http://schemas.openxmlformats.org/officeDocument/2006/relationships/hyperlink" Target="https://www.marica.rj.gov.br/wp-content/uploads/2019/12/JOM_1012_11-12-2019_2.pdf" TargetMode="External"/><Relationship Id="rId302" Type="http://schemas.openxmlformats.org/officeDocument/2006/relationships/hyperlink" Target="https://www.marica.rj.gov.br/wp-content/uploads/2019/12/JOM_1009_02-12-2019.pdf" TargetMode="External"/><Relationship Id="rId344" Type="http://schemas.openxmlformats.org/officeDocument/2006/relationships/hyperlink" Target="https://www.marica.rj.gov.br/wp-content/uploads/2019/10/JOM_994_02-10-2019.pdf" TargetMode="External"/><Relationship Id="rId691" Type="http://schemas.openxmlformats.org/officeDocument/2006/relationships/hyperlink" Target="https://www.marica.rj.gov.br/wp-content/uploads/2019/07/JOM_972_17-07-2019.pdf" TargetMode="External"/><Relationship Id="rId747" Type="http://schemas.openxmlformats.org/officeDocument/2006/relationships/hyperlink" Target="https://www.marica.rj.gov.br/wp-content/uploads/2022/11/JOM_1384_23-11-2022.pdf" TargetMode="External"/><Relationship Id="rId789" Type="http://schemas.openxmlformats.org/officeDocument/2006/relationships/hyperlink" Target="https://www.marica.rj.gov.br/wp-content/uploads/2024/11/JOM_1664_11-11-2024.pdf" TargetMode="External"/><Relationship Id="rId41" Type="http://schemas.openxmlformats.org/officeDocument/2006/relationships/hyperlink" Target="https://www.marica.rj.gov.br/wp-content/uploads/2019/04/JOM_944_03-04-2019.pdf" TargetMode="External"/><Relationship Id="rId83" Type="http://schemas.openxmlformats.org/officeDocument/2006/relationships/hyperlink" Target="https://www.marica.rj.gov.br/wp-content/uploads/2020/05/JOM_1051_11-05-2020.pdf" TargetMode="External"/><Relationship Id="rId179" Type="http://schemas.openxmlformats.org/officeDocument/2006/relationships/hyperlink" Target="https://www.marica.rj.gov.br/wp-content/uploads/2019/10/JOM_1001_30-10-2019_WEB2.pdf" TargetMode="External"/><Relationship Id="rId386" Type="http://schemas.openxmlformats.org/officeDocument/2006/relationships/hyperlink" Target="https://www.marica.rj.gov.br/wp-content/uploads/2020/03/JOM_ESP_255_28-02-2020.pdf" TargetMode="External"/><Relationship Id="rId551" Type="http://schemas.openxmlformats.org/officeDocument/2006/relationships/hyperlink" Target="https://www.marica.rj.gov.br/wp-content/uploads/2024/01/JOM_1548_19-01-2024.pdf" TargetMode="External"/><Relationship Id="rId593" Type="http://schemas.openxmlformats.org/officeDocument/2006/relationships/hyperlink" Target="https://www.marica.rj.gov.br/wp-content/uploads/2024/02/JOM_ESP_326_06-02-2024.pdf" TargetMode="External"/><Relationship Id="rId607" Type="http://schemas.openxmlformats.org/officeDocument/2006/relationships/hyperlink" Target="https://www.marica.rj.gov.br/wp-content/uploads/2023/12/JOM_1539_27-12-2023.pdf" TargetMode="External"/><Relationship Id="rId649" Type="http://schemas.openxmlformats.org/officeDocument/2006/relationships/hyperlink" Target="https://www.marica.rj.gov.br/wp-content/uploads/2024/09/JOM_1645_25-09-2024.pdf" TargetMode="External"/><Relationship Id="rId814" Type="http://schemas.openxmlformats.org/officeDocument/2006/relationships/hyperlink" Target="https://www.marica.rj.gov.br/wp-content/uploads/2024/12/JOM_1680_27-12-2024.pdf" TargetMode="External"/><Relationship Id="rId190" Type="http://schemas.openxmlformats.org/officeDocument/2006/relationships/hyperlink" Target="https://www.marica.rj.gov.br/wp-content/uploads/2020/05/JOM_1051_11-05-2020.pdf" TargetMode="External"/><Relationship Id="rId204" Type="http://schemas.openxmlformats.org/officeDocument/2006/relationships/hyperlink" Target="https://www.marica.rj.gov.br/wp-content/uploads/2019/07/JOM_969_08-07-2019.pdf" TargetMode="External"/><Relationship Id="rId246" Type="http://schemas.openxmlformats.org/officeDocument/2006/relationships/hyperlink" Target="https://www.marica.rj.gov.br/wp-content/uploads/2019/12/JOM_1016_30-12-2019.pdf" TargetMode="External"/><Relationship Id="rId288" Type="http://schemas.openxmlformats.org/officeDocument/2006/relationships/hyperlink" Target="https://www.marica.rj.gov.br/wp-content/uploads/2019/07/JOM_972_17-07-2019.pdf" TargetMode="External"/><Relationship Id="rId411" Type="http://schemas.openxmlformats.org/officeDocument/2006/relationships/hyperlink" Target="https://www.marica.rj.gov.br/wp-content/uploads/2020/01/JOM_1019_13-01-2020.pdf" TargetMode="External"/><Relationship Id="rId453" Type="http://schemas.openxmlformats.org/officeDocument/2006/relationships/hyperlink" Target="https://www.marica.rj.gov.br/wp-content/uploads/2020/03/JOM_ESP_256_05-03-2020.pdf" TargetMode="External"/><Relationship Id="rId509" Type="http://schemas.openxmlformats.org/officeDocument/2006/relationships/hyperlink" Target="https://www.marica.rj.gov.br/wp-content/uploads/2022/08/JOM_1277_18-02-2022.pdf" TargetMode="External"/><Relationship Id="rId660" Type="http://schemas.openxmlformats.org/officeDocument/2006/relationships/hyperlink" Target="https://www.marica.rj.gov.br/wp-content/uploads/2024/10/JOM_1659_30-10-2024.pdf" TargetMode="External"/><Relationship Id="rId106" Type="http://schemas.openxmlformats.org/officeDocument/2006/relationships/hyperlink" Target="https://www.marica.rj.gov.br/wp-content/uploads/2019/02/JOM_932_13-02-2019.pdf" TargetMode="External"/><Relationship Id="rId313" Type="http://schemas.openxmlformats.org/officeDocument/2006/relationships/hyperlink" Target="https://www.marica.rj.gov.br/wp-content/uploads/2020/02/JOM_1027_10-02-2020.pdf" TargetMode="External"/><Relationship Id="rId495" Type="http://schemas.openxmlformats.org/officeDocument/2006/relationships/hyperlink" Target="https://www.marica.rj.gov.br/wp-content/uploads/2021/06/JOM_1176_14-06-2021.pdf" TargetMode="External"/><Relationship Id="rId716" Type="http://schemas.openxmlformats.org/officeDocument/2006/relationships/hyperlink" Target="https://www.marica.rj.gov.br/wp-content/uploads/2018/12/JOM_918_26-12-2018_3-1.pdf" TargetMode="External"/><Relationship Id="rId758" Type="http://schemas.openxmlformats.org/officeDocument/2006/relationships/hyperlink" Target="https://www.marica.rj.gov.br/wp-content/uploads/2023/01/JOM_1403_09-01-2023.pdf" TargetMode="External"/><Relationship Id="rId10" Type="http://schemas.openxmlformats.org/officeDocument/2006/relationships/hyperlink" Target="https://www.marica.rj.gov.br/wp-content/uploads/2019/02/JOM_935_25-02-2019.pdf" TargetMode="External"/><Relationship Id="rId52" Type="http://schemas.openxmlformats.org/officeDocument/2006/relationships/hyperlink" Target="https://www.marica.rj.gov.br/wp-content/uploads/2019/11/JOM_1008_27-11-2019.pdf" TargetMode="External"/><Relationship Id="rId94" Type="http://schemas.openxmlformats.org/officeDocument/2006/relationships/hyperlink" Target="https://www.marica.rj.gov.br/wp-content/uploads/2019/06/JOM_959_03-06-2019.pdf" TargetMode="External"/><Relationship Id="rId148" Type="http://schemas.openxmlformats.org/officeDocument/2006/relationships/hyperlink" Target="https://www.marica.rj.gov.br/wp-content/uploads/2020/01/JOM_1020_15-01-2020.pdf" TargetMode="External"/><Relationship Id="rId355" Type="http://schemas.openxmlformats.org/officeDocument/2006/relationships/hyperlink" Target="https://www.marica.rj.gov.br/wp-content/uploads/2019/10/JOM_997_14-10-2019.pdf" TargetMode="External"/><Relationship Id="rId397" Type="http://schemas.openxmlformats.org/officeDocument/2006/relationships/hyperlink" Target="https://www.marica.rj.gov.br/wp-content/uploads/2020/06/JOM_1057_01-06-2020.pdf" TargetMode="External"/><Relationship Id="rId520" Type="http://schemas.openxmlformats.org/officeDocument/2006/relationships/hyperlink" Target="https://www.marica.rj.gov.br/wp-content/uploads/2022/05/JOM_1306_09-05-2022.pdf" TargetMode="External"/><Relationship Id="rId562" Type="http://schemas.openxmlformats.org/officeDocument/2006/relationships/hyperlink" Target="https://www.marica.rj.gov.br/wp-content/uploads/2023/08/JOM_1484_04-08-2023.pdf" TargetMode="External"/><Relationship Id="rId618" Type="http://schemas.openxmlformats.org/officeDocument/2006/relationships/hyperlink" Target="https://www.marica.rj.gov.br/wp-content/uploads/2024/01/JOM_1548_19-01-2024.pdf" TargetMode="External"/><Relationship Id="rId215" Type="http://schemas.openxmlformats.org/officeDocument/2006/relationships/hyperlink" Target="https://www.marica.rj.gov.br/wp-content/uploads/2019/10/JOM_998_16-10-2019.pdf" TargetMode="External"/><Relationship Id="rId257" Type="http://schemas.openxmlformats.org/officeDocument/2006/relationships/hyperlink" Target="https://www.marica.rj.gov.br/wp-content/uploads/2019/07/JOM_972_17-07-2019.pdf" TargetMode="External"/><Relationship Id="rId422" Type="http://schemas.openxmlformats.org/officeDocument/2006/relationships/hyperlink" Target="https://www.marica.rj.gov.br/wp-content/uploads/2020/02/JOM_1025_03-02-2019.pdf" TargetMode="External"/><Relationship Id="rId464" Type="http://schemas.openxmlformats.org/officeDocument/2006/relationships/hyperlink" Target="https://www.marica.rj.gov.br/wp-content/uploads/2020/03/JOM_ESP_256_05-03-2020.pdf" TargetMode="External"/><Relationship Id="rId299" Type="http://schemas.openxmlformats.org/officeDocument/2006/relationships/hyperlink" Target="https://www.marica.rj.gov.br/wp-content/uploads/2019/11/JOM_1002_04-11-2019_WEB2.pdf" TargetMode="External"/><Relationship Id="rId727" Type="http://schemas.openxmlformats.org/officeDocument/2006/relationships/hyperlink" Target="https://www.marica.rj.gov.br/wp-content/uploads/2019/08/JOM_982_21-08-2019.pdf" TargetMode="External"/><Relationship Id="rId63" Type="http://schemas.openxmlformats.org/officeDocument/2006/relationships/hyperlink" Target="https://www.marica.rj.gov.br/wp-content/uploads/2019/09/JOM_986_04-09-2019.pdf" TargetMode="External"/><Relationship Id="rId159" Type="http://schemas.openxmlformats.org/officeDocument/2006/relationships/hyperlink" Target="https://www.marica.rj.gov.br/wp-content/uploads/2020/04/JOM_1048_29-04-2020.pdf" TargetMode="External"/><Relationship Id="rId366" Type="http://schemas.openxmlformats.org/officeDocument/2006/relationships/hyperlink" Target="https://www.marica.rj.gov.br/wp-content/uploads/2019/12/JOM_1013_16-12-2019.pdf" TargetMode="External"/><Relationship Id="rId573" Type="http://schemas.openxmlformats.org/officeDocument/2006/relationships/hyperlink" Target="https://www.marica.rj.gov.br/wp-content/uploads/2023/12/JOM_1535_15-12-2023.pdf" TargetMode="External"/><Relationship Id="rId780" Type="http://schemas.openxmlformats.org/officeDocument/2006/relationships/hyperlink" Target="https://www.marica.rj.gov.br/wp-content/uploads/2023/04/JOM_1440_14-04-2023_2.pdf" TargetMode="External"/><Relationship Id="rId226" Type="http://schemas.openxmlformats.org/officeDocument/2006/relationships/hyperlink" Target="https://www.marica.rj.gov.br/wp-content/uploads/2019/12/JOM-1011_09-12-2019_WEB.pdf" TargetMode="External"/><Relationship Id="rId433" Type="http://schemas.openxmlformats.org/officeDocument/2006/relationships/hyperlink" Target="https://www.marica.rj.gov.br/wp-content/uploads/2019/01/JOM_926_23-01-2019.pdf" TargetMode="External"/><Relationship Id="rId640" Type="http://schemas.openxmlformats.org/officeDocument/2006/relationships/hyperlink" Target="https://www.marica.rj.gov.br/wp-content/uploads/2024/08/JOM_1625_07-08-2024.pdf" TargetMode="External"/><Relationship Id="rId738" Type="http://schemas.openxmlformats.org/officeDocument/2006/relationships/hyperlink" Target="https://www.marica.rj.gov.br/wp-content/uploads/2022/10/JOM_1369_14_10_2022_2.pdf" TargetMode="External"/><Relationship Id="rId74" Type="http://schemas.openxmlformats.org/officeDocument/2006/relationships/hyperlink" Target="https://www.marica.rj.gov.br/wp-content/uploads/2020/02/JOM_1028_12-02-2020.pdf" TargetMode="External"/><Relationship Id="rId377" Type="http://schemas.openxmlformats.org/officeDocument/2006/relationships/hyperlink" Target="https://www.marica.rj.gov.br/wp-content/uploads/2020/04/JOM_1045_20-04-2020.pdf" TargetMode="External"/><Relationship Id="rId500" Type="http://schemas.openxmlformats.org/officeDocument/2006/relationships/hyperlink" Target="https://www.marica.rj.gov.br/wp-content/uploads/2022/08/JOM_1221_29-09-2021.pdf" TargetMode="External"/><Relationship Id="rId584" Type="http://schemas.openxmlformats.org/officeDocument/2006/relationships/hyperlink" Target="https://www.marica.rj.gov.br/wp-content/uploads/2024/07/JOM_1611_05-07-2024.pdf" TargetMode="External"/><Relationship Id="rId805" Type="http://schemas.openxmlformats.org/officeDocument/2006/relationships/hyperlink" Target="https://www.marica.rj.gov.br/wp-content/uploads/2024/12/JOM_1676_13-12-2024.pdf" TargetMode="External"/><Relationship Id="rId5" Type="http://schemas.openxmlformats.org/officeDocument/2006/relationships/hyperlink" Target="https://www.marica.rj.gov.br/wp-content/uploads/2020/03/JOM_ESP_256_05-03-2020.pdf" TargetMode="External"/><Relationship Id="rId237" Type="http://schemas.openxmlformats.org/officeDocument/2006/relationships/hyperlink" Target="https://www.marica.rj.gov.br/wp-content/uploads/2019/12/JOM_1016_30-12-2019.pdf" TargetMode="External"/><Relationship Id="rId791" Type="http://schemas.openxmlformats.org/officeDocument/2006/relationships/hyperlink" Target="https://www.marica.rj.gov.br/wp-content/uploads/2024/11/JOM_1667_22-11-2024.pdf" TargetMode="External"/><Relationship Id="rId444" Type="http://schemas.openxmlformats.org/officeDocument/2006/relationships/hyperlink" Target="https://www.marica.rj.gov.br/wp-content/uploads/2020/11/JOM_1100_11-11-2020.pdf" TargetMode="External"/><Relationship Id="rId651" Type="http://schemas.openxmlformats.org/officeDocument/2006/relationships/hyperlink" Target="https://www.marica.rj.gov.br/wp-content/uploads/2024/09/JOM_1645_25-09-2024.pdf" TargetMode="External"/><Relationship Id="rId749" Type="http://schemas.openxmlformats.org/officeDocument/2006/relationships/hyperlink" Target="https://www.marica.rj.gov.br/wp-content/uploads/2022/12/JOM_1388_02-12-2022.pdf" TargetMode="External"/><Relationship Id="rId290" Type="http://schemas.openxmlformats.org/officeDocument/2006/relationships/hyperlink" Target="https://www.marica.rj.gov.br/wp-content/uploads/2019/08/JOM_979_12-08-2019.pdf" TargetMode="External"/><Relationship Id="rId304" Type="http://schemas.openxmlformats.org/officeDocument/2006/relationships/hyperlink" Target="https://www.marica.rj.gov.br/wp-content/uploads/2019/12/JOM_1015_23-12-2019.pdf" TargetMode="External"/><Relationship Id="rId388" Type="http://schemas.openxmlformats.org/officeDocument/2006/relationships/hyperlink" Target="https://www.marica.rj.gov.br/wp-content/uploads/2020/03/JOM_ESP_255_28-02-2020.pdf" TargetMode="External"/><Relationship Id="rId511" Type="http://schemas.openxmlformats.org/officeDocument/2006/relationships/hyperlink" Target="https://www.marica.rj.gov.br/wp-content/uploads/2021/02/JOM_1136_24-02-2021.pdf" TargetMode="External"/><Relationship Id="rId609" Type="http://schemas.openxmlformats.org/officeDocument/2006/relationships/hyperlink" Target="https://www.marica.rj.gov.br/wp-content/uploads/2023/12/JOM_1539_27-12-2023.pdf" TargetMode="External"/><Relationship Id="rId85" Type="http://schemas.openxmlformats.org/officeDocument/2006/relationships/hyperlink" Target="https://www.marica.rj.gov.br/wp-content/uploads/2020/07/JOM_ESP_279_03-07-2020.pdf" TargetMode="External"/><Relationship Id="rId150" Type="http://schemas.openxmlformats.org/officeDocument/2006/relationships/hyperlink" Target="https://www.marica.rj.gov.br/wp-content/uploads/2020/01/JOM_1020_15-01-2020.pdf" TargetMode="External"/><Relationship Id="rId595" Type="http://schemas.openxmlformats.org/officeDocument/2006/relationships/hyperlink" Target="https://www.marica.rj.gov.br/wp-content/uploads/2024/04/JOM_1583_24-04-2024.pdf" TargetMode="External"/><Relationship Id="rId816" Type="http://schemas.openxmlformats.org/officeDocument/2006/relationships/printerSettings" Target="../printerSettings/printerSettings1.bin"/><Relationship Id="rId248" Type="http://schemas.openxmlformats.org/officeDocument/2006/relationships/hyperlink" Target="https://www.marica.rj.gov.br/wp-content/uploads/2020/01/JOM_1017_06-01-2020_2.pdf" TargetMode="External"/><Relationship Id="rId455" Type="http://schemas.openxmlformats.org/officeDocument/2006/relationships/hyperlink" Target="https://www.marica.rj.gov.br/wp-content/uploads/2020/03/JOM_ESP_256_05-03-2020.pdf" TargetMode="External"/><Relationship Id="rId662" Type="http://schemas.openxmlformats.org/officeDocument/2006/relationships/hyperlink" Target="https://www.marica.rj.gov.br/wp-content/uploads/2024/11/JOM_1662_06-11-2024.pdf" TargetMode="External"/><Relationship Id="rId12" Type="http://schemas.openxmlformats.org/officeDocument/2006/relationships/hyperlink" Target="https://www.marica.rj.gov.br/wp-content/uploads/2019/03/JOM_936_27-02-2019_2.pdf" TargetMode="External"/><Relationship Id="rId108" Type="http://schemas.openxmlformats.org/officeDocument/2006/relationships/hyperlink" Target="https://www.marica.rj.gov.br/wp-content/uploads/2019/06/JOM_961_10-06-2019.pdf" TargetMode="External"/><Relationship Id="rId315" Type="http://schemas.openxmlformats.org/officeDocument/2006/relationships/hyperlink" Target="https://www.marica.rj.gov.br/wp-content/uploads/2020/02/JOM_1029_17-02-2020.pdf" TargetMode="External"/><Relationship Id="rId522" Type="http://schemas.openxmlformats.org/officeDocument/2006/relationships/hyperlink" Target="https://www.marica.rj.gov.br/wp-content/uploads/2022/05/JOM_1310_18_05_2022_2.pdf" TargetMode="External"/><Relationship Id="rId96" Type="http://schemas.openxmlformats.org/officeDocument/2006/relationships/hyperlink" Target="https://www.marica.rj.gov.br/wp-content/uploads/2019/02/JOM_929_04-02-2019_2-1.pdf" TargetMode="External"/><Relationship Id="rId161" Type="http://schemas.openxmlformats.org/officeDocument/2006/relationships/hyperlink" Target="https://www.marica.rj.gov.br/wp-content/uploads/2020/05/JOM_1056_27-05-2020.pdf" TargetMode="External"/><Relationship Id="rId399" Type="http://schemas.openxmlformats.org/officeDocument/2006/relationships/hyperlink" Target="https://www.marica.rj.gov.br/wp-content/uploads/2020/08/JOM_1075_03-08-2020.pdf" TargetMode="External"/><Relationship Id="rId259" Type="http://schemas.openxmlformats.org/officeDocument/2006/relationships/hyperlink" Target="https://www.marica.rj.gov.br/wp-content/uploads/2019/08/JOM_981_19-08-2019.pdf" TargetMode="External"/><Relationship Id="rId466" Type="http://schemas.openxmlformats.org/officeDocument/2006/relationships/hyperlink" Target="https://www.marica.rj.gov.br/wp-content/uploads/2022/08/JOM_1239_17_11_2021-2.pdf" TargetMode="External"/><Relationship Id="rId673" Type="http://schemas.openxmlformats.org/officeDocument/2006/relationships/hyperlink" Target="https://www.marica.rj.gov.br/wp-content/uploads/2019/07/JOM_967_01-07-2019_4.pdf" TargetMode="External"/><Relationship Id="rId23" Type="http://schemas.openxmlformats.org/officeDocument/2006/relationships/hyperlink" Target="https://www.marica.rj.gov.br/wp-content/uploads/2019/03/JOM_942_27-03-2019.pdf" TargetMode="External"/><Relationship Id="rId119" Type="http://schemas.openxmlformats.org/officeDocument/2006/relationships/hyperlink" Target="https://www.marica.rj.gov.br/wp-content/uploads/2019/08/JOM_982_21-08-2019.pdf" TargetMode="External"/><Relationship Id="rId326" Type="http://schemas.openxmlformats.org/officeDocument/2006/relationships/hyperlink" Target="https://www.marica.rj.gov.br/wp-content/uploads/2019/05/JOM_954_15-05-2019.pdf" TargetMode="External"/><Relationship Id="rId533" Type="http://schemas.openxmlformats.org/officeDocument/2006/relationships/hyperlink" Target="https://www.marica.rj.gov.br/wp-content/uploads/2023/04/JOM_1437_05-04-2023.pdf" TargetMode="External"/><Relationship Id="rId740" Type="http://schemas.openxmlformats.org/officeDocument/2006/relationships/hyperlink" Target="https://www.marica.rj.gov.br/wp-content/uploads/2022/10/JOM_1372_21-10-2022.pdf" TargetMode="External"/><Relationship Id="rId172" Type="http://schemas.openxmlformats.org/officeDocument/2006/relationships/hyperlink" Target="https://www.marica.rj.gov.br/wp-content/uploads/2019/09/JOM_986_04-09-2019.pdf" TargetMode="External"/><Relationship Id="rId477" Type="http://schemas.openxmlformats.org/officeDocument/2006/relationships/hyperlink" Target="https://www.marica.rj.gov.br/wp-content/uploads/2020/03/JOM_ESP_256_05-03-2020.pdf" TargetMode="External"/><Relationship Id="rId600" Type="http://schemas.openxmlformats.org/officeDocument/2006/relationships/hyperlink" Target="https://www.marica.rj.gov.br/wp-content/uploads/2023/07/JOM_1472_07-07-2023_2.pdf" TargetMode="External"/><Relationship Id="rId684" Type="http://schemas.openxmlformats.org/officeDocument/2006/relationships/hyperlink" Target="https://www.marica.rj.gov.br/wp-content/uploads/2019/12/JOM_1013_16-12-2019.pdf" TargetMode="External"/><Relationship Id="rId337" Type="http://schemas.openxmlformats.org/officeDocument/2006/relationships/hyperlink" Target="https://www.marica.rj.gov.br/wp-content/uploads/2019/08/JOM_984_28-08-2019.pdf" TargetMode="External"/><Relationship Id="rId34" Type="http://schemas.openxmlformats.org/officeDocument/2006/relationships/hyperlink" Target="https://www.marica.rj.gov.br/wp-content/uploads/2019/02/JOM_935_25-02-2019.pdf" TargetMode="External"/><Relationship Id="rId544" Type="http://schemas.openxmlformats.org/officeDocument/2006/relationships/hyperlink" Target="https://www.marica.rj.gov.br/wp-content/uploads/2023/09/JOM_1499_13-09-2023.pdf" TargetMode="External"/><Relationship Id="rId751" Type="http://schemas.openxmlformats.org/officeDocument/2006/relationships/hyperlink" Target="https://www.marica.rj.gov.br/wp-content/uploads/2022/12/JOM_1391_12-12-2022.pdf" TargetMode="External"/><Relationship Id="rId183" Type="http://schemas.openxmlformats.org/officeDocument/2006/relationships/hyperlink" Target="https://www.marica.rj.gov.br/wp-content/uploads/2020/01/JOM_1019_13-01-2020.pdf" TargetMode="External"/><Relationship Id="rId390" Type="http://schemas.openxmlformats.org/officeDocument/2006/relationships/hyperlink" Target="https://www.marica.rj.gov.br/wp-content/uploads/2020/03/JOM_ESP-258.pdf" TargetMode="External"/><Relationship Id="rId404" Type="http://schemas.openxmlformats.org/officeDocument/2006/relationships/hyperlink" Target="https://www.marica.rj.gov.br/wp-content/uploads/2020/07/JOM_1070_15-07-2020.pdf" TargetMode="External"/><Relationship Id="rId611" Type="http://schemas.openxmlformats.org/officeDocument/2006/relationships/hyperlink" Target="https://www.marica.rj.gov.br/wp-content/uploads/2024/01/JOM_1543_08-01-2023.pdf" TargetMode="External"/><Relationship Id="rId250" Type="http://schemas.openxmlformats.org/officeDocument/2006/relationships/hyperlink" Target="https://www.marica.rj.gov.br/wp-content/uploads/2020/01/JOM_1017_06-01-2020_2.pdf" TargetMode="External"/><Relationship Id="rId488" Type="http://schemas.openxmlformats.org/officeDocument/2006/relationships/hyperlink" Target="https://www.marica.rj.gov.br/wp-content/uploads/2020/03/JOM_ESP_256_05-03-2020.pdf" TargetMode="External"/><Relationship Id="rId695" Type="http://schemas.openxmlformats.org/officeDocument/2006/relationships/hyperlink" Target="https://www.marica.rj.gov.br/wp-content/uploads/2019/04/JOM_943_01-04-2019.pdf" TargetMode="External"/><Relationship Id="rId709" Type="http://schemas.openxmlformats.org/officeDocument/2006/relationships/hyperlink" Target="https://www.marica.rj.gov.br/wp-content/uploads/2019/09/JOM_989_16-09-2019.pdf" TargetMode="External"/><Relationship Id="rId45" Type="http://schemas.openxmlformats.org/officeDocument/2006/relationships/hyperlink" Target="https://www.marica.rj.gov.br/wp-content/uploads/2019/07/JOM_968_03-07-2019.pdf" TargetMode="External"/><Relationship Id="rId110" Type="http://schemas.openxmlformats.org/officeDocument/2006/relationships/hyperlink" Target="https://www.marica.rj.gov.br/wp-content/uploads/2019/06/JOM_966_26-06-2019_2.pdf" TargetMode="External"/><Relationship Id="rId348" Type="http://schemas.openxmlformats.org/officeDocument/2006/relationships/hyperlink" Target="https://www.marica.rj.gov.br/wp-content/uploads/2019/10/JOM_996_09-10-2019.pdf" TargetMode="External"/><Relationship Id="rId555" Type="http://schemas.openxmlformats.org/officeDocument/2006/relationships/hyperlink" Target="https://www.marica.rj.gov.br/wp-content/uploads/2024/02/JOM_1554_02-02-2024.pdf" TargetMode="External"/><Relationship Id="rId762" Type="http://schemas.openxmlformats.org/officeDocument/2006/relationships/hyperlink" Target="https://www.marica.rj.gov.br/wp-content/uploads/2023/01/JOM_1407_18-01-2023.pdf" TargetMode="External"/><Relationship Id="rId194" Type="http://schemas.openxmlformats.org/officeDocument/2006/relationships/hyperlink" Target="https://www.marica.rj.gov.br/wp-content/uploads/2020/01/JOM_1024_29-01-2020_2.pdf" TargetMode="External"/><Relationship Id="rId208" Type="http://schemas.openxmlformats.org/officeDocument/2006/relationships/hyperlink" Target="https://www.marica.rj.gov.br/wp-content/uploads/2019/07/JOM_973_22-07-2019_3.pdf" TargetMode="External"/><Relationship Id="rId415" Type="http://schemas.openxmlformats.org/officeDocument/2006/relationships/hyperlink" Target="https://www.marica.rj.gov.br/wp-content/uploads/2020/01/JOM_1021_20-01-2020_2.pdf" TargetMode="External"/><Relationship Id="rId622" Type="http://schemas.openxmlformats.org/officeDocument/2006/relationships/hyperlink" Target="https://www.marica.rj.gov.br/wp-content/uploads/2024/01/JOM_1550_24-01-2024.pdf" TargetMode="External"/><Relationship Id="rId261" Type="http://schemas.openxmlformats.org/officeDocument/2006/relationships/hyperlink" Target="https://www.marica.rj.gov.br/wp-content/uploads/2019/10/JOM_1001_30-10-2019_WEB2.pdf" TargetMode="External"/><Relationship Id="rId499" Type="http://schemas.openxmlformats.org/officeDocument/2006/relationships/hyperlink" Target="https://www.marica.rj.gov.br/wp-content/uploads/2022/08/JOM_1207_25_08_2021.pdf" TargetMode="External"/><Relationship Id="rId56" Type="http://schemas.openxmlformats.org/officeDocument/2006/relationships/hyperlink" Target="https://www.marica.rj.gov.br/wp-content/uploads/2019/08/JOM_977_05-08-2019.pdf" TargetMode="External"/><Relationship Id="rId359" Type="http://schemas.openxmlformats.org/officeDocument/2006/relationships/hyperlink" Target="https://www.marica.rj.gov.br/wp-content/uploads/2019/11/JOM_1004_11-11-2019.pdf" TargetMode="External"/><Relationship Id="rId566" Type="http://schemas.openxmlformats.org/officeDocument/2006/relationships/hyperlink" Target="https://www.marica.rj.gov.br/wp-content/uploads/2024/03/JOM_1565_08-03-2024.pdf" TargetMode="External"/><Relationship Id="rId773" Type="http://schemas.openxmlformats.org/officeDocument/2006/relationships/hyperlink" Target="https://www.marica.rj.gov.br/wp-content/uploads/2023/03/JOM_1423_03-03-2023_2.pdf" TargetMode="External"/><Relationship Id="rId121" Type="http://schemas.openxmlformats.org/officeDocument/2006/relationships/hyperlink" Target="https://www.marica.rj.gov.br/wp-content/uploads/2019/08/JOM_982_21-08-2019.pdf" TargetMode="External"/><Relationship Id="rId219" Type="http://schemas.openxmlformats.org/officeDocument/2006/relationships/hyperlink" Target="https://www.marica.rj.gov.br/wp-content/uploads/2019/10/JOM_1000_23-10-2019.pdf" TargetMode="External"/><Relationship Id="rId426" Type="http://schemas.openxmlformats.org/officeDocument/2006/relationships/hyperlink" Target="https://www.marica.rj.gov.br/wp-content/uploads/2019/09/JOM_989_16-09-2019.pdf" TargetMode="External"/><Relationship Id="rId633" Type="http://schemas.openxmlformats.org/officeDocument/2006/relationships/hyperlink" Target="https://www.marica.rj.gov.br/wp-content/uploads/2024/07/JOM_1622_31-07-2024.pdf" TargetMode="External"/><Relationship Id="rId67" Type="http://schemas.openxmlformats.org/officeDocument/2006/relationships/hyperlink" Target="https://www.marica.rj.gov.br/wp-content/uploads/2019/10/JOM_998_16-10-2019.pdf" TargetMode="External"/><Relationship Id="rId272" Type="http://schemas.openxmlformats.org/officeDocument/2006/relationships/hyperlink" Target="https://www.marica.rj.gov.br/wp-content/uploads/2020/08/JOM_1078_12-08-2020.pdf" TargetMode="External"/><Relationship Id="rId577" Type="http://schemas.openxmlformats.org/officeDocument/2006/relationships/hyperlink" Target="https://www.marica.rj.gov.br/wp-content/uploads/2024/01/JOM_1548_19-01-2024.pdf" TargetMode="External"/><Relationship Id="rId700" Type="http://schemas.openxmlformats.org/officeDocument/2006/relationships/hyperlink" Target="https://www.marica.rj.gov.br/wp-content/uploads/2018/12/JOM_915_12-12-2018_2-1.pdf" TargetMode="External"/><Relationship Id="rId132" Type="http://schemas.openxmlformats.org/officeDocument/2006/relationships/hyperlink" Target="https://www.marica.rj.gov.br/wp-content/uploads/2019/12/JOM_1012_11-12-2019_2.pdf" TargetMode="External"/><Relationship Id="rId784" Type="http://schemas.openxmlformats.org/officeDocument/2006/relationships/hyperlink" Target="https://www.marica.rj.gov.br/wp-content/uploads/2023/10/JOM_1512_16-10-2023.pdf" TargetMode="External"/><Relationship Id="rId437" Type="http://schemas.openxmlformats.org/officeDocument/2006/relationships/hyperlink" Target="https://www.marica.rj.gov.br/wp-content/uploads/2020/02/JOM_ESP_253_21-02-2020.pdf" TargetMode="External"/><Relationship Id="rId644" Type="http://schemas.openxmlformats.org/officeDocument/2006/relationships/hyperlink" Target="https://www.marica.rj.gov.br/wp-content/uploads/2024/09/JOM_1636_04-09-2024.pdf" TargetMode="External"/><Relationship Id="rId283" Type="http://schemas.openxmlformats.org/officeDocument/2006/relationships/hyperlink" Target="https://www.marica.rj.gov.br/wp-content/uploads/2019/03/JOM_942_27-03-2019.pdf" TargetMode="External"/><Relationship Id="rId490" Type="http://schemas.openxmlformats.org/officeDocument/2006/relationships/hyperlink" Target="https://www.marica.rj.gov.br/wp-content/uploads/2020/03/JOM_ESP_256_05-03-2020.pdf" TargetMode="External"/><Relationship Id="rId504" Type="http://schemas.openxmlformats.org/officeDocument/2006/relationships/hyperlink" Target="https://www.marica.rj.gov.br/wp-content/uploads/2022/08/JOM_1227_15-10-2021.pdf" TargetMode="External"/><Relationship Id="rId711" Type="http://schemas.openxmlformats.org/officeDocument/2006/relationships/hyperlink" Target="https://www.marica.rj.gov.br/wp-content/uploads/2020/03/JOM_1034_11-03-2020.pdf" TargetMode="External"/><Relationship Id="rId78" Type="http://schemas.openxmlformats.org/officeDocument/2006/relationships/hyperlink" Target="https://www.marica.rj.gov.br/wp-content/uploads/2020/05/JOM_1051_11-05-2020.pdf" TargetMode="External"/><Relationship Id="rId143" Type="http://schemas.openxmlformats.org/officeDocument/2006/relationships/hyperlink" Target="https://www.marica.rj.gov.br/wp-content/uploads/2019/12/JOM_1012_11-12-2019_2.pdf" TargetMode="External"/><Relationship Id="rId350" Type="http://schemas.openxmlformats.org/officeDocument/2006/relationships/hyperlink" Target="https://www.marica.rj.gov.br/wp-content/uploads/2019/10/JOM_1001_30-10-2019_WEB2.pdf" TargetMode="External"/><Relationship Id="rId588" Type="http://schemas.openxmlformats.org/officeDocument/2006/relationships/hyperlink" Target="https://www.marica.rj.gov.br/wp-content/uploads/2023/12/JOM_1532_08-12-2023.pdf" TargetMode="External"/><Relationship Id="rId795" Type="http://schemas.openxmlformats.org/officeDocument/2006/relationships/hyperlink" Target="https://www.marica.rj.gov.br/wp-content/uploads/2024/11/JOM_1669_27-11-2024.pdf" TargetMode="External"/><Relationship Id="rId809" Type="http://schemas.openxmlformats.org/officeDocument/2006/relationships/hyperlink" Target="https://www.marica.rj.gov.br/wp-content/uploads/2024/12/JOM_1677_18-12-2024.pdf" TargetMode="External"/><Relationship Id="rId9" Type="http://schemas.openxmlformats.org/officeDocument/2006/relationships/hyperlink" Target="https://www.marica.rj.gov.br/wp-content/uploads/2019/02/JOM_935_25-02-2019.pdf" TargetMode="External"/><Relationship Id="rId210" Type="http://schemas.openxmlformats.org/officeDocument/2006/relationships/hyperlink" Target="https://www.marica.rj.gov.br/wp-content/uploads/2019/07/JOM_973_22-07-2019_3.pdf" TargetMode="External"/><Relationship Id="rId448" Type="http://schemas.openxmlformats.org/officeDocument/2006/relationships/hyperlink" Target="https://www.marica.rj.gov.br/wp-content/uploads/2020/03/JOM_ESP_256_05-03-2020.pdf" TargetMode="External"/><Relationship Id="rId655" Type="http://schemas.openxmlformats.org/officeDocument/2006/relationships/hyperlink" Target="https://www.marica.rj.gov.br/wp-content/uploads/2024/09/JOM_1645_25-09-2024.pdf" TargetMode="External"/><Relationship Id="rId294" Type="http://schemas.openxmlformats.org/officeDocument/2006/relationships/hyperlink" Target="https://www.marica.rj.gov.br/wp-content/uploads/2019/10/JOM_995_07-10-2019.pdf" TargetMode="External"/><Relationship Id="rId308" Type="http://schemas.openxmlformats.org/officeDocument/2006/relationships/hyperlink" Target="https://www.marica.rj.gov.br/wp-content/uploads/2020/01/JOM_1023_27-01-2019.pdf" TargetMode="External"/><Relationship Id="rId515" Type="http://schemas.openxmlformats.org/officeDocument/2006/relationships/hyperlink" Target="https://www.marica.rj.gov.br/wp-content/uploads/2022/08/JOM_1321_15_06_2022.pdf" TargetMode="External"/><Relationship Id="rId722" Type="http://schemas.openxmlformats.org/officeDocument/2006/relationships/hyperlink" Target="https://www.marica.rj.gov.br/wp-content/uploads/2019/03/JOM_940_20-03-2019.pdf" TargetMode="External"/><Relationship Id="rId89" Type="http://schemas.openxmlformats.org/officeDocument/2006/relationships/hyperlink" Target="https://www.marica.rj.gov.br/wp-content/uploads/2019/11/JOM_1002_04-11-2019_WEB2.pdf" TargetMode="External"/><Relationship Id="rId154" Type="http://schemas.openxmlformats.org/officeDocument/2006/relationships/hyperlink" Target="https://www.marica.rj.gov.br/wp-content/uploads/2020/02/JOM_1030_19-02-2020_2.pdf" TargetMode="External"/><Relationship Id="rId361" Type="http://schemas.openxmlformats.org/officeDocument/2006/relationships/hyperlink" Target="https://www.marica.rj.gov.br/wp-content/uploads/2019/11/JOM_1006_18-11-2019_WEB.pdf" TargetMode="External"/><Relationship Id="rId599" Type="http://schemas.openxmlformats.org/officeDocument/2006/relationships/hyperlink" Target="https://www.marica.rj.gov.br/wp-content/uploads/2023/05/JOM_1447_05-05-2023.pdf" TargetMode="External"/><Relationship Id="rId459" Type="http://schemas.openxmlformats.org/officeDocument/2006/relationships/hyperlink" Target="https://www.marica.rj.gov.br/wp-content/uploads/2020/11/JOM_ESP_298_13-11-2020.pdf" TargetMode="External"/><Relationship Id="rId666" Type="http://schemas.openxmlformats.org/officeDocument/2006/relationships/hyperlink" Target="https://www.marica.rj.gov.br/wp-content/uploads/2019/02/JOM_930_06-02-2019_2.pdf" TargetMode="External"/><Relationship Id="rId16" Type="http://schemas.openxmlformats.org/officeDocument/2006/relationships/hyperlink" Target="https://www.marica.rj.gov.br/wp-content/uploads/2019/02/JOM_934_20-02-2019_2-1.pdf" TargetMode="External"/><Relationship Id="rId221" Type="http://schemas.openxmlformats.org/officeDocument/2006/relationships/hyperlink" Target="https://www.marica.rj.gov.br/wp-content/uploads/2019/11/JOM_1002_04-11-2019_WEB2.pdf" TargetMode="External"/><Relationship Id="rId319" Type="http://schemas.openxmlformats.org/officeDocument/2006/relationships/hyperlink" Target="https://www.marica.rj.gov.br/wp-content/uploads/2020/06/JOM_ESP_274_12-06-2020.pdf" TargetMode="External"/><Relationship Id="rId526" Type="http://schemas.openxmlformats.org/officeDocument/2006/relationships/hyperlink" Target="https://www.marica.rj.gov.br/wp-content/uploads/2021/02/JOM_1136_24-02-2021.pdf" TargetMode="External"/><Relationship Id="rId733" Type="http://schemas.openxmlformats.org/officeDocument/2006/relationships/hyperlink" Target="https://www.marica.rj.gov.br/wp-content/uploads/2022/10/JOM_1366_05-10-2022.pdf" TargetMode="External"/><Relationship Id="rId165" Type="http://schemas.openxmlformats.org/officeDocument/2006/relationships/hyperlink" Target="https://www.marica.rj.gov.br/wp-content/uploads/2019/05/JOM_954_15-05-2019.pdf" TargetMode="External"/><Relationship Id="rId372" Type="http://schemas.openxmlformats.org/officeDocument/2006/relationships/hyperlink" Target="https://www.marica.rj.gov.br/wp-content/uploads/2019/12/JOM_1015_23-12-2019.pdf" TargetMode="External"/><Relationship Id="rId677" Type="http://schemas.openxmlformats.org/officeDocument/2006/relationships/hyperlink" Target="https://www.marica.rj.gov.br/wp-content/uploads/2019/01/JOM_927_28-01-2019.pdf" TargetMode="External"/><Relationship Id="rId800" Type="http://schemas.openxmlformats.org/officeDocument/2006/relationships/hyperlink" Target="https://www.marica.rj.gov.br/wp-content/uploads/2024/12/JOM_1673_06-12-2024.pdf" TargetMode="External"/><Relationship Id="rId232" Type="http://schemas.openxmlformats.org/officeDocument/2006/relationships/hyperlink" Target="https://www.marica.rj.gov.br/wp-content/uploads/2019/08/JOM_980_14-08-2019.pdf" TargetMode="External"/><Relationship Id="rId27" Type="http://schemas.openxmlformats.org/officeDocument/2006/relationships/hyperlink" Target="https://www.marica.rj.gov.br/wp-content/uploads/2019/02/JOM_929_04-02-2019_2-1.pdf" TargetMode="External"/><Relationship Id="rId537" Type="http://schemas.openxmlformats.org/officeDocument/2006/relationships/hyperlink" Target="https://www.marica.rj.gov.br/wp-content/uploads/2024/01/JOM_1550_24-01-2024.pdf" TargetMode="External"/><Relationship Id="rId744" Type="http://schemas.openxmlformats.org/officeDocument/2006/relationships/hyperlink" Target="https://www.marica.rj.gov.br/wp-content/uploads/2022/10/JOM_1375_28-10-2022.pdf" TargetMode="External"/><Relationship Id="rId80" Type="http://schemas.openxmlformats.org/officeDocument/2006/relationships/hyperlink" Target="https://www.marica.rj.gov.br/wp-content/uploads/2020/05/JOM_1051_11-05-2020.pdf" TargetMode="External"/><Relationship Id="rId176" Type="http://schemas.openxmlformats.org/officeDocument/2006/relationships/hyperlink" Target="https://www.marica.rj.gov.br/wp-content/uploads/2019/10/JOM_1001_30-10-2019_WEB2.pdf" TargetMode="External"/><Relationship Id="rId383" Type="http://schemas.openxmlformats.org/officeDocument/2006/relationships/hyperlink" Target="https://www.marica.rj.gov.br/wp-content/uploads/2020/03/JOM_ESP_255_28-02-2020.pdf" TargetMode="External"/><Relationship Id="rId590" Type="http://schemas.openxmlformats.org/officeDocument/2006/relationships/hyperlink" Target="https://www.marica.rj.gov.br/wp-content/uploads/2024/02/JOM_1554_02-02-2024.pdf" TargetMode="External"/><Relationship Id="rId604" Type="http://schemas.openxmlformats.org/officeDocument/2006/relationships/hyperlink" Target="https://www.marica.rj.gov.br/wp-content/uploads/2023/12/JOM_1539_27-12-2023.pdf" TargetMode="External"/><Relationship Id="rId811" Type="http://schemas.openxmlformats.org/officeDocument/2006/relationships/hyperlink" Target="https://www.marica.rj.gov.br/wp-content/uploads/2024/12/JOM_1678_20-12-2024.pdf" TargetMode="External"/><Relationship Id="rId243" Type="http://schemas.openxmlformats.org/officeDocument/2006/relationships/hyperlink" Target="https://www.marica.rj.gov.br/wp-content/uploads/2019/12/JOM_1016_30-12-2019.pdf" TargetMode="External"/><Relationship Id="rId450" Type="http://schemas.openxmlformats.org/officeDocument/2006/relationships/hyperlink" Target="https://www.marica.rj.gov.br/wp-content/uploads/2020/03/JOM_ESP_256_05-03-2020.pdf" TargetMode="External"/><Relationship Id="rId688" Type="http://schemas.openxmlformats.org/officeDocument/2006/relationships/hyperlink" Target="https://www.marica.rj.gov.br/wp-content/uploads/2019/07/JOM_972_17-07-2019.pdf" TargetMode="External"/><Relationship Id="rId38" Type="http://schemas.openxmlformats.org/officeDocument/2006/relationships/hyperlink" Target="https://www.marica.rj.gov.br/wp-content/uploads/2019/03/JOM_941_25-03-2019.pdf" TargetMode="External"/><Relationship Id="rId103" Type="http://schemas.openxmlformats.org/officeDocument/2006/relationships/hyperlink" Target="https://www.marica.rj.gov.br/wp-content/uploads/2019/11/JOM_1003_06-11-2019.pdf" TargetMode="External"/><Relationship Id="rId310" Type="http://schemas.openxmlformats.org/officeDocument/2006/relationships/hyperlink" Target="https://www.marica.rj.gov.br/wp-content/uploads/2020/02/JOM_1025_03-02-2019.pdf" TargetMode="External"/><Relationship Id="rId548" Type="http://schemas.openxmlformats.org/officeDocument/2006/relationships/hyperlink" Target="https://www.marica.rj.gov.br/wp-content/uploads/2023/12/JOM_1537_20-12-2023.pdf" TargetMode="External"/><Relationship Id="rId755" Type="http://schemas.openxmlformats.org/officeDocument/2006/relationships/hyperlink" Target="https://www.marica.rj.gov.br/wp-content/uploads/2022/12/JOM_1397_26-12-2022.pdf" TargetMode="External"/><Relationship Id="rId91" Type="http://schemas.openxmlformats.org/officeDocument/2006/relationships/hyperlink" Target="https://www.marica.rj.gov.br/wp-content/uploads/2020/03/JOM_1039_30-03-2020.pdf" TargetMode="External"/><Relationship Id="rId187" Type="http://schemas.openxmlformats.org/officeDocument/2006/relationships/hyperlink" Target="https://www.marica.rj.gov.br/wp-content/uploads/2020/03/JOM-1038_25-03-2020.pdf" TargetMode="External"/><Relationship Id="rId394" Type="http://schemas.openxmlformats.org/officeDocument/2006/relationships/hyperlink" Target="https://www.marica.rj.gov.br/wp-content/uploads/2020/04/JOM_1041_06-04-2020.pdf" TargetMode="External"/><Relationship Id="rId408" Type="http://schemas.openxmlformats.org/officeDocument/2006/relationships/hyperlink" Target="https://www.marica.rj.gov.br/wp-content/uploads/2020/01/JOM_1018_08-01-2020.pdf" TargetMode="External"/><Relationship Id="rId615" Type="http://schemas.openxmlformats.org/officeDocument/2006/relationships/hyperlink" Target="https://www.marica.rj.gov.br/wp-content/uploads/2024/01/JOM_1545_12-01-2024.pdf" TargetMode="External"/><Relationship Id="rId254" Type="http://schemas.openxmlformats.org/officeDocument/2006/relationships/hyperlink" Target="https://www.marica.rj.gov.br/wp-content/uploads/2019/09/JOM_985_02-09-2019.pdf" TargetMode="External"/><Relationship Id="rId699" Type="http://schemas.openxmlformats.org/officeDocument/2006/relationships/hyperlink" Target="https://www.marica.rj.gov.br/wp-content/uploads/2018/12/JOM_914_10-12-2018.pdf" TargetMode="External"/><Relationship Id="rId49" Type="http://schemas.openxmlformats.org/officeDocument/2006/relationships/hyperlink" Target="https://www.marica.rj.gov.br/wp-content/uploads/2019/11/JOM_1008_27-11-2019.pdf" TargetMode="External"/><Relationship Id="rId114" Type="http://schemas.openxmlformats.org/officeDocument/2006/relationships/hyperlink" Target="https://www.marica.rj.gov.br/wp-content/uploads/2019/07/JOM_971_15-07-2019.pdf" TargetMode="External"/><Relationship Id="rId461" Type="http://schemas.openxmlformats.org/officeDocument/2006/relationships/hyperlink" Target="https://www.marica.rj.gov.br/wp-content/uploads/2020/12/JOM_1110_16-11-2020.pdf" TargetMode="External"/><Relationship Id="rId559" Type="http://schemas.openxmlformats.org/officeDocument/2006/relationships/hyperlink" Target="https://www.marica.rj.gov.br/wp-content/uploads/2024/02/JOM_1562_28-02-2024.pdf" TargetMode="External"/><Relationship Id="rId766" Type="http://schemas.openxmlformats.org/officeDocument/2006/relationships/hyperlink" Target="https://www.marica.rj.gov.br/wp-content/uploads/2023/01/JOM_1410_25-01-2023_2.pdf" TargetMode="External"/><Relationship Id="rId198" Type="http://schemas.openxmlformats.org/officeDocument/2006/relationships/hyperlink" Target="https://www.marica.rj.gov.br/wp-content/uploads/2020/05/JOM_1051_11-05-2020.pdf" TargetMode="External"/><Relationship Id="rId321" Type="http://schemas.openxmlformats.org/officeDocument/2006/relationships/hyperlink" Target="https://www.marica.rj.gov.br/wp-content/uploads/2019/08/JOM_984_28-08-2019.pdf" TargetMode="External"/><Relationship Id="rId419" Type="http://schemas.openxmlformats.org/officeDocument/2006/relationships/hyperlink" Target="https://www.marica.rj.gov.br/wp-content/uploads/2020/01/JOM_1023_27-01-2019.pdf" TargetMode="External"/><Relationship Id="rId626" Type="http://schemas.openxmlformats.org/officeDocument/2006/relationships/hyperlink" Target="https://www.marica.rj.gov.br/wp-content/uploads/2024/02/JOM_1556_07-02-2024.pdf" TargetMode="External"/><Relationship Id="rId265" Type="http://schemas.openxmlformats.org/officeDocument/2006/relationships/hyperlink" Target="https://www.marica.rj.gov.br/wp-content/uploads/2020/09/JOM_1084_02-09-2020_2.pdf" TargetMode="External"/><Relationship Id="rId472" Type="http://schemas.openxmlformats.org/officeDocument/2006/relationships/hyperlink" Target="https://www.marica.rj.gov.br/wp-content/uploads/2020/03/JOM_ESP_256_05-03-2020.pdf" TargetMode="External"/><Relationship Id="rId125" Type="http://schemas.openxmlformats.org/officeDocument/2006/relationships/hyperlink" Target="https://www.marica.rj.gov.br/wp-content/uploads/2019/12/JOM_1012_11-12-2019_2.pdf" TargetMode="External"/><Relationship Id="rId332" Type="http://schemas.openxmlformats.org/officeDocument/2006/relationships/hyperlink" Target="https://www.marica.rj.gov.br/wp-content/uploads/2019/08/JOM_979_12-08-2019.pdf" TargetMode="External"/><Relationship Id="rId777" Type="http://schemas.openxmlformats.org/officeDocument/2006/relationships/hyperlink" Target="https://www.marica.rj.gov.br/wp-content/uploads/2023/03/JOM_1431_22-03-2023.pdf" TargetMode="External"/><Relationship Id="rId637" Type="http://schemas.openxmlformats.org/officeDocument/2006/relationships/hyperlink" Target="https://www.marica.rj.gov.br/wp-content/uploads/2024/07/JOM_1622_31-07-2024.pdf" TargetMode="External"/><Relationship Id="rId276" Type="http://schemas.openxmlformats.org/officeDocument/2006/relationships/hyperlink" Target="https://www.marica.rj.gov.br/wp-content/uploads/2019/11/JOM_1002_04-11-2019_WEB2.pdf" TargetMode="External"/><Relationship Id="rId483" Type="http://schemas.openxmlformats.org/officeDocument/2006/relationships/hyperlink" Target="https://www.marica.rj.gov.br/wp-content/uploads/2021/02/JOM_1136_24-02-2021.pdf" TargetMode="External"/><Relationship Id="rId690" Type="http://schemas.openxmlformats.org/officeDocument/2006/relationships/hyperlink" Target="https://www.marica.rj.gov.br/wp-content/uploads/2019/07/JOM_972_17-07-2019.pdf" TargetMode="External"/><Relationship Id="rId704" Type="http://schemas.openxmlformats.org/officeDocument/2006/relationships/hyperlink" Target="https://www.marica.rj.gov.br/wp-content/uploads/2019/05/JOM_954_15-05-2019.pdf" TargetMode="External"/><Relationship Id="rId40" Type="http://schemas.openxmlformats.org/officeDocument/2006/relationships/hyperlink" Target="https://www.marica.rj.gov.br/wp-content/uploads/2019/04/JOM_944_03-04-2019.pdf" TargetMode="External"/><Relationship Id="rId136" Type="http://schemas.openxmlformats.org/officeDocument/2006/relationships/hyperlink" Target="https://www.marica.rj.gov.br/wp-content/uploads/2019/12/JOM_1012_11-12-2019_2.pdf" TargetMode="External"/><Relationship Id="rId343" Type="http://schemas.openxmlformats.org/officeDocument/2006/relationships/hyperlink" Target="https://www.marica.rj.gov.br/wp-content/uploads/2019/09/JOM_988_11-09-2019.pdf" TargetMode="External"/><Relationship Id="rId550" Type="http://schemas.openxmlformats.org/officeDocument/2006/relationships/hyperlink" Target="https://www.marica.rj.gov.br/wp-content/uploads/2024/01/JOM_1543_08-01-2023.pdf" TargetMode="External"/><Relationship Id="rId788" Type="http://schemas.openxmlformats.org/officeDocument/2006/relationships/hyperlink" Target="https://www.marica.rj.gov.br/wp-content/uploads/2023/09/JOM_-ESP_321_12-09-2023.pdf" TargetMode="External"/><Relationship Id="rId203" Type="http://schemas.openxmlformats.org/officeDocument/2006/relationships/hyperlink" Target="https://www.marica.rj.gov.br/wp-content/uploads/2019/07/JOM_969_08-07-2019.pdf" TargetMode="External"/><Relationship Id="rId648" Type="http://schemas.openxmlformats.org/officeDocument/2006/relationships/hyperlink" Target="https://www.marica.rj.gov.br/wp-content/uploads/2024/09/JOM_1645_25-09-2024.pdf" TargetMode="External"/><Relationship Id="rId287" Type="http://schemas.openxmlformats.org/officeDocument/2006/relationships/hyperlink" Target="https://www.marica.rj.gov.br/wp-content/uploads/2019/07/JOM_972_17-07-2019.pdf" TargetMode="External"/><Relationship Id="rId410" Type="http://schemas.openxmlformats.org/officeDocument/2006/relationships/hyperlink" Target="https://www.marica.rj.gov.br/wp-content/uploads/2020/01/JOM_1019_13-01-2020.pdf" TargetMode="External"/><Relationship Id="rId494" Type="http://schemas.openxmlformats.org/officeDocument/2006/relationships/hyperlink" Target="https://www.marica.rj.gov.br/wp-content/uploads/2020/03/JOM_ESP_256_05-03-2020.pdf" TargetMode="External"/><Relationship Id="rId508" Type="http://schemas.openxmlformats.org/officeDocument/2006/relationships/hyperlink" Target="https://www.marica.rj.gov.br/wp-content/uploads/2022/08/JOM_1252_17-12-2021.pdf" TargetMode="External"/><Relationship Id="rId715" Type="http://schemas.openxmlformats.org/officeDocument/2006/relationships/hyperlink" Target="https://www.marica.rj.gov.br/wp-content/uploads/2018/12/JOM_918_26-12-2018_3-1.pdf" TargetMode="External"/><Relationship Id="rId147" Type="http://schemas.openxmlformats.org/officeDocument/2006/relationships/hyperlink" Target="https://www.marica.rj.gov.br/wp-content/uploads/2020/01/JOM_1020_15-01-2020.pdf" TargetMode="External"/><Relationship Id="rId354" Type="http://schemas.openxmlformats.org/officeDocument/2006/relationships/hyperlink" Target="https://www.marica.rj.gov.br/wp-content/uploads/2019/10/JOM_996_09-10-2019.pdf" TargetMode="External"/><Relationship Id="rId799" Type="http://schemas.openxmlformats.org/officeDocument/2006/relationships/hyperlink" Target="https://www.marica.rj.gov.br/wp-content/uploads/2024/12/JOM_1671_02-12-2024_2.pdf" TargetMode="External"/><Relationship Id="rId51" Type="http://schemas.openxmlformats.org/officeDocument/2006/relationships/hyperlink" Target="https://www.marica.rj.gov.br/wp-content/uploads/2019/11/JOM_1008_27-11-2019.pdf" TargetMode="External"/><Relationship Id="rId561" Type="http://schemas.openxmlformats.org/officeDocument/2006/relationships/hyperlink" Target="https://www.marica.rj.gov.br/wp-content/uploads/2023/08/JOM_1484_04-08-2023.pdf" TargetMode="External"/><Relationship Id="rId659" Type="http://schemas.openxmlformats.org/officeDocument/2006/relationships/hyperlink" Target="https://www.marica.rj.gov.br/wp-content/uploads/2024/10/JOM_1651_09-10-2024.pdf" TargetMode="External"/><Relationship Id="rId214" Type="http://schemas.openxmlformats.org/officeDocument/2006/relationships/hyperlink" Target="https://www.marica.rj.gov.br/wp-content/uploads/2019/10/JOM_998_16-10-2019.pdf" TargetMode="External"/><Relationship Id="rId298" Type="http://schemas.openxmlformats.org/officeDocument/2006/relationships/hyperlink" Target="https://www.marica.rj.gov.br/wp-content/uploads/2019/10/JOM_997_14-10-2019.pdf" TargetMode="External"/><Relationship Id="rId421" Type="http://schemas.openxmlformats.org/officeDocument/2006/relationships/hyperlink" Target="https://www.marica.rj.gov.br/wp-content/uploads/2020/01/JOM_1024_29-01-2020_2.pdf" TargetMode="External"/><Relationship Id="rId519" Type="http://schemas.openxmlformats.org/officeDocument/2006/relationships/hyperlink" Target="https://www.marica.rj.gov.br/wp-content/uploads/2022/05/JOM_1303_02-05-2022.pdf" TargetMode="External"/><Relationship Id="rId158" Type="http://schemas.openxmlformats.org/officeDocument/2006/relationships/hyperlink" Target="https://www.marica.rj.gov.br/wp-content/uploads/2020/04/JOM_1048_29-04-2020.pdf" TargetMode="External"/><Relationship Id="rId726" Type="http://schemas.openxmlformats.org/officeDocument/2006/relationships/hyperlink" Target="https://www.marica.rj.gov.br/wp-content/uploads/2019/07/JOM_967_01-07-2019_4.pdf" TargetMode="External"/><Relationship Id="rId62" Type="http://schemas.openxmlformats.org/officeDocument/2006/relationships/hyperlink" Target="https://www.marica.rj.gov.br/wp-content/uploads/2019/08/JOM_983_26-08-2019.pdf" TargetMode="External"/><Relationship Id="rId365" Type="http://schemas.openxmlformats.org/officeDocument/2006/relationships/hyperlink" Target="https://www.marica.rj.gov.br/wp-content/uploads/2019/12/JOM_1012_11-12-2019_2.pdf" TargetMode="External"/><Relationship Id="rId572" Type="http://schemas.openxmlformats.org/officeDocument/2006/relationships/hyperlink" Target="https://www.marica.rj.gov.br/wp-content/uploads/2023/12/JOM_1535_15-12-2023.pdf" TargetMode="External"/><Relationship Id="rId225" Type="http://schemas.openxmlformats.org/officeDocument/2006/relationships/hyperlink" Target="https://www.marica.rj.gov.br/wp-content/uploads/2019/12/JOM-1011_09-12-2019_WEB.pdf" TargetMode="External"/><Relationship Id="rId432" Type="http://schemas.openxmlformats.org/officeDocument/2006/relationships/hyperlink" Target="https://www.marica.rj.gov.br/wp-content/uploads/2019/03/JOM_936_27-02-2019_2.pdf" TargetMode="External"/><Relationship Id="rId737" Type="http://schemas.openxmlformats.org/officeDocument/2006/relationships/hyperlink" Target="https://www.marica.rj.gov.br/wp-content/uploads/2022/10/JOM_1368_10_10_2022.pdf" TargetMode="External"/><Relationship Id="rId73" Type="http://schemas.openxmlformats.org/officeDocument/2006/relationships/hyperlink" Target="https://www.marica.rj.gov.br/wp-content/uploads/2020/01/JOM_1024_29-01-2020_2.pdf" TargetMode="External"/><Relationship Id="rId169" Type="http://schemas.openxmlformats.org/officeDocument/2006/relationships/hyperlink" Target="https://www.marica.rj.gov.br/wp-content/uploads/2020/01/JOM_1024_29-01-2020_2.pdf" TargetMode="External"/><Relationship Id="rId376" Type="http://schemas.openxmlformats.org/officeDocument/2006/relationships/hyperlink" Target="https://www.marica.rj.gov.br/wp-content/uploads/2020/03/JOM-1037_23-03-2020.pdf" TargetMode="External"/><Relationship Id="rId583" Type="http://schemas.openxmlformats.org/officeDocument/2006/relationships/hyperlink" Target="https://www.marica.rj.gov.br/wp-content/uploads/2024/06/JOM_1606_24-06-2024.pdf" TargetMode="External"/><Relationship Id="rId790" Type="http://schemas.openxmlformats.org/officeDocument/2006/relationships/hyperlink" Target="https://www.marica.rj.gov.br/wp-content/uploads/2024/11/JOM_1665_13-11-2024.pdf" TargetMode="External"/><Relationship Id="rId804" Type="http://schemas.openxmlformats.org/officeDocument/2006/relationships/hyperlink" Target="https://www.marica.rj.gov.br/wp-content/uploads/2024/12/JOM_1675_11-12-2024.pdf" TargetMode="External"/><Relationship Id="rId4" Type="http://schemas.openxmlformats.org/officeDocument/2006/relationships/hyperlink" Target="https://www.marica.rj.gov.br/wp-content/uploads/2020/03/JOM_ESP_256_05-03-2020.pdf" TargetMode="External"/><Relationship Id="rId236" Type="http://schemas.openxmlformats.org/officeDocument/2006/relationships/hyperlink" Target="https://www.marica.rj.gov.br/wp-content/uploads/2019/12/JOM_1016_30-12-2019.pdf" TargetMode="External"/><Relationship Id="rId443" Type="http://schemas.openxmlformats.org/officeDocument/2006/relationships/hyperlink" Target="https://www.marica.rj.gov.br/wp-content/uploads/2020/03/JOM_1034_11-03-2020.pdf" TargetMode="External"/><Relationship Id="rId650" Type="http://schemas.openxmlformats.org/officeDocument/2006/relationships/hyperlink" Target="https://www.marica.rj.gov.br/wp-content/uploads/2024/09/JOM_1645_25-09-2024.pdf" TargetMode="External"/><Relationship Id="rId303" Type="http://schemas.openxmlformats.org/officeDocument/2006/relationships/hyperlink" Target="https://www.marica.rj.gov.br/wp-content/uploads/2019/12/JOM_1015_23-12-2019.pdf" TargetMode="External"/><Relationship Id="rId748" Type="http://schemas.openxmlformats.org/officeDocument/2006/relationships/hyperlink" Target="https://www.marica.rj.gov.br/wp-content/uploads/2022/11/JOM_1384_23-11-2022.pdf" TargetMode="External"/><Relationship Id="rId84" Type="http://schemas.openxmlformats.org/officeDocument/2006/relationships/hyperlink" Target="https://www.marica.rj.gov.br/wp-content/uploads/2020/06/JOM_1059_08-06-2020_3.pdf" TargetMode="External"/><Relationship Id="rId387" Type="http://schemas.openxmlformats.org/officeDocument/2006/relationships/hyperlink" Target="https://www.marica.rj.gov.br/wp-content/uploads/2020/03/JOM_ESP_255_28-02-2020.pdf" TargetMode="External"/><Relationship Id="rId510" Type="http://schemas.openxmlformats.org/officeDocument/2006/relationships/hyperlink" Target="https://www.marica.rj.gov.br/wp-content/uploads/2021/02/JOM_1136_24-02-2021.pdf" TargetMode="External"/><Relationship Id="rId594" Type="http://schemas.openxmlformats.org/officeDocument/2006/relationships/hyperlink" Target="https://www.marica.rj.gov.br/wp-content/uploads/2024/06/JOM_1601_12-06-2024_2.pdf" TargetMode="External"/><Relationship Id="rId608" Type="http://schemas.openxmlformats.org/officeDocument/2006/relationships/hyperlink" Target="https://www.marica.rj.gov.br/wp-content/uploads/2023/12/JOM_1539_27-12-2023.pdf" TargetMode="External"/><Relationship Id="rId815" Type="http://schemas.openxmlformats.org/officeDocument/2006/relationships/hyperlink" Target="https://www.marica.rj.gov.br/wp-content/uploads/2024/12/JOM_1681_30-12-2024.pdf" TargetMode="External"/><Relationship Id="rId247" Type="http://schemas.openxmlformats.org/officeDocument/2006/relationships/hyperlink" Target="https://www.marica.rj.gov.br/wp-content/uploads/2019/12/JOM_1016_30-12-2019.pdf" TargetMode="External"/><Relationship Id="rId107" Type="http://schemas.openxmlformats.org/officeDocument/2006/relationships/hyperlink" Target="https://www.marica.rj.gov.br/wp-content/uploads/2019/05/JOM_950_29-04-2019_2.pdf" TargetMode="External"/><Relationship Id="rId454" Type="http://schemas.openxmlformats.org/officeDocument/2006/relationships/hyperlink" Target="https://www.marica.rj.gov.br/wp-content/uploads/2020/03/JOM_ESP_256_05-03-2020.pdf" TargetMode="External"/><Relationship Id="rId661" Type="http://schemas.openxmlformats.org/officeDocument/2006/relationships/hyperlink" Target="https://www.marica.rj.gov.br/wp-content/uploads/2024/10/JOM_1659_30-10-2024.pdf" TargetMode="External"/><Relationship Id="rId759" Type="http://schemas.openxmlformats.org/officeDocument/2006/relationships/hyperlink" Target="https://www.marica.rj.gov.br/wp-content/uploads/2023/01/JOM_1404_11-01-2023.pdf" TargetMode="External"/><Relationship Id="rId11" Type="http://schemas.openxmlformats.org/officeDocument/2006/relationships/hyperlink" Target="https://www.marica.rj.gov.br/wp-content/uploads/2019/01/JOM_921_07-01-2019_2.pdf" TargetMode="External"/><Relationship Id="rId314" Type="http://schemas.openxmlformats.org/officeDocument/2006/relationships/hyperlink" Target="https://www.marica.rj.gov.br/wp-content/uploads/2020/02/JOM_1027_10-02-2020.pdf" TargetMode="External"/><Relationship Id="rId398" Type="http://schemas.openxmlformats.org/officeDocument/2006/relationships/hyperlink" Target="https://www.marica.rj.gov.br/wp-content/uploads/2020/06/JOM_1060_10-06-2020.pdf" TargetMode="External"/><Relationship Id="rId521" Type="http://schemas.openxmlformats.org/officeDocument/2006/relationships/hyperlink" Target="https://www.marica.rj.gov.br/wp-content/uploads/2022/05/JOM_1308_13-05-2022_2.pdf" TargetMode="External"/><Relationship Id="rId619" Type="http://schemas.openxmlformats.org/officeDocument/2006/relationships/hyperlink" Target="https://www.marica.rj.gov.br/wp-content/uploads/2024/01/JOM_1548_19-01-2024.pdf" TargetMode="External"/><Relationship Id="rId95" Type="http://schemas.openxmlformats.org/officeDocument/2006/relationships/hyperlink" Target="https://www.marica.rj.gov.br/wp-content/uploads/2019/11/JOM_ESP_244_21-11-19_WEB.pdf" TargetMode="External"/><Relationship Id="rId160" Type="http://schemas.openxmlformats.org/officeDocument/2006/relationships/hyperlink" Target="https://www.marica.rj.gov.br/wp-content/uploads/2020/05/JOM_1050_06-05-2020.pdf" TargetMode="External"/><Relationship Id="rId258" Type="http://schemas.openxmlformats.org/officeDocument/2006/relationships/hyperlink" Target="https://www.marica.rj.gov.br/wp-content/uploads/2019/07/JOM_973_22-07-2019_3.pdf" TargetMode="External"/><Relationship Id="rId465" Type="http://schemas.openxmlformats.org/officeDocument/2006/relationships/hyperlink" Target="https://www.marica.rj.gov.br/wp-content/uploads/2020/03/JOM_ESP_256_05-03-2020.pdf" TargetMode="External"/><Relationship Id="rId672" Type="http://schemas.openxmlformats.org/officeDocument/2006/relationships/hyperlink" Target="https://www.marica.rj.gov.br/wp-content/uploads/2019/05/JOM_953_13-05-2019.pdf" TargetMode="External"/><Relationship Id="rId22" Type="http://schemas.openxmlformats.org/officeDocument/2006/relationships/hyperlink" Target="https://www.marica.rj.gov.br/wp-content/uploads/2019/07/JOM_975_29-07-2019_2.pdf" TargetMode="External"/><Relationship Id="rId118" Type="http://schemas.openxmlformats.org/officeDocument/2006/relationships/hyperlink" Target="https://www.marica.rj.gov.br/wp-content/uploads/2019/08/JOM_980_14-08-2019.pdf" TargetMode="External"/><Relationship Id="rId325" Type="http://schemas.openxmlformats.org/officeDocument/2006/relationships/hyperlink" Target="https://www.marica.rj.gov.br/wp-content/uploads/2019/05/JOM_954_15-05-2019.pdf" TargetMode="External"/><Relationship Id="rId532" Type="http://schemas.openxmlformats.org/officeDocument/2006/relationships/hyperlink" Target="https://www.marica.rj.gov.br/wp-content/uploads/2023/02/JOM_1418_13-02-2023.pdf" TargetMode="External"/><Relationship Id="rId171" Type="http://schemas.openxmlformats.org/officeDocument/2006/relationships/hyperlink" Target="https://www.marica.rj.gov.br/wp-content/uploads/2020/08/JOM_1078_12-08-2020.pdf" TargetMode="External"/><Relationship Id="rId269" Type="http://schemas.openxmlformats.org/officeDocument/2006/relationships/hyperlink" Target="https://www.marica.rj.gov.br/wp-content/uploads/2020/09/JOM_1084_02-09-2020_2.pdf" TargetMode="External"/><Relationship Id="rId476" Type="http://schemas.openxmlformats.org/officeDocument/2006/relationships/hyperlink" Target="https://www.marica.rj.gov.br/wp-content/uploads/2021/05/JOM_1171_31_05_2021.pdf" TargetMode="External"/><Relationship Id="rId683" Type="http://schemas.openxmlformats.org/officeDocument/2006/relationships/hyperlink" Target="https://www.marica.rj.gov.br/wp-content/uploads/2019/07/JOM_970_10-07-2019.pdf" TargetMode="External"/><Relationship Id="rId33" Type="http://schemas.openxmlformats.org/officeDocument/2006/relationships/hyperlink" Target="https://www.marica.rj.gov.br/wp-content/uploads/2019/02/JOM_935_25-02-2019.pdf" TargetMode="External"/><Relationship Id="rId129" Type="http://schemas.openxmlformats.org/officeDocument/2006/relationships/hyperlink" Target="https://www.marica.rj.gov.br/wp-content/uploads/2019/12/JOM_1012_11-12-2019_2.pdf" TargetMode="External"/><Relationship Id="rId336" Type="http://schemas.openxmlformats.org/officeDocument/2006/relationships/hyperlink" Target="https://www.marica.rj.gov.br/wp-content/uploads/2019/08/JOM_983_26-08-2019.pdf" TargetMode="External"/><Relationship Id="rId543" Type="http://schemas.openxmlformats.org/officeDocument/2006/relationships/hyperlink" Target="https://www.marica.rj.gov.br/wp-content/uploads/2023/09/JOM_1499_13-09-2023.pdf" TargetMode="External"/><Relationship Id="rId182" Type="http://schemas.openxmlformats.org/officeDocument/2006/relationships/hyperlink" Target="https://www.marica.rj.gov.br/wp-content/uploads/2020/01/JOM_1019_13-01-2020.pdf" TargetMode="External"/><Relationship Id="rId403" Type="http://schemas.openxmlformats.org/officeDocument/2006/relationships/hyperlink" Target="https://www.marica.rj.gov.br/wp-content/uploads/2021/01/JOM_1120_13-01-2021.pdf" TargetMode="External"/><Relationship Id="rId750" Type="http://schemas.openxmlformats.org/officeDocument/2006/relationships/hyperlink" Target="https://www.marica.rj.gov.br/wp-content/uploads/2022/12/JOM_1391_12-1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2626"/>
  <sheetViews>
    <sheetView showGridLines="0" tabSelected="1" zoomScaleNormal="100" workbookViewId="0">
      <pane ySplit="2" topLeftCell="A2516" activePane="bottomLeft" state="frozen"/>
      <selection pane="bottomLeft" activeCell="G2516" sqref="G2516"/>
    </sheetView>
  </sheetViews>
  <sheetFormatPr defaultRowHeight="15"/>
  <cols>
    <col min="1" max="1" width="15.28515625" style="2" customWidth="1"/>
    <col min="2" max="2" width="27.140625" style="2" customWidth="1"/>
    <col min="3" max="3" width="39.28515625" style="2" customWidth="1"/>
    <col min="4" max="4" width="12" style="2" customWidth="1"/>
    <col min="5" max="5" width="12.5703125" style="2" customWidth="1"/>
    <col min="6" max="6" width="13.85546875" style="55" customWidth="1"/>
    <col min="7" max="7" width="67.42578125" style="88" customWidth="1"/>
    <col min="8" max="8" width="31.42578125" style="64" customWidth="1"/>
    <col min="9" max="9" width="50" style="88" customWidth="1"/>
    <col min="10" max="10" width="18.140625" style="2" customWidth="1"/>
    <col min="11" max="11" width="100" style="3" customWidth="1"/>
    <col min="12" max="16384" width="9.140625" style="2"/>
  </cols>
  <sheetData>
    <row r="1" spans="1:11" ht="63.75" customHeight="1">
      <c r="A1" s="110" t="s">
        <v>5317</v>
      </c>
      <c r="B1" s="111"/>
      <c r="C1" s="111"/>
      <c r="D1" s="111"/>
      <c r="E1" s="111"/>
      <c r="F1" s="111"/>
      <c r="G1" s="111"/>
      <c r="H1" s="111"/>
      <c r="I1" s="111"/>
      <c r="J1" s="111"/>
      <c r="K1" s="111"/>
    </row>
    <row r="2" spans="1:11" s="67" customFormat="1" ht="41.25" customHeight="1">
      <c r="A2" s="96" t="s">
        <v>0</v>
      </c>
      <c r="B2" s="96" t="s">
        <v>4871</v>
      </c>
      <c r="C2" s="97" t="s">
        <v>534</v>
      </c>
      <c r="D2" s="98" t="s">
        <v>1</v>
      </c>
      <c r="E2" s="99" t="s">
        <v>2</v>
      </c>
      <c r="F2" s="100" t="s">
        <v>3</v>
      </c>
      <c r="G2" s="101" t="s">
        <v>4</v>
      </c>
      <c r="H2" s="102" t="s">
        <v>5</v>
      </c>
      <c r="I2" s="103" t="s">
        <v>6</v>
      </c>
      <c r="J2" s="99" t="s">
        <v>5021</v>
      </c>
      <c r="K2" s="99" t="s">
        <v>6402</v>
      </c>
    </row>
    <row r="3" spans="1:11" ht="15.75" hidden="1">
      <c r="A3" s="9" t="s">
        <v>102</v>
      </c>
      <c r="B3" s="9" t="s">
        <v>79</v>
      </c>
      <c r="C3" s="10" t="s">
        <v>8</v>
      </c>
      <c r="D3" s="11" t="s">
        <v>103</v>
      </c>
      <c r="E3" s="11" t="s">
        <v>4872</v>
      </c>
      <c r="F3" s="16">
        <v>43423</v>
      </c>
      <c r="G3" s="12" t="s">
        <v>104</v>
      </c>
      <c r="H3" s="18">
        <v>192000</v>
      </c>
      <c r="I3" s="10" t="s">
        <v>105</v>
      </c>
      <c r="J3" s="9" t="s">
        <v>106</v>
      </c>
      <c r="K3" s="84" t="s">
        <v>6344</v>
      </c>
    </row>
    <row r="4" spans="1:11" ht="78.75" hidden="1">
      <c r="A4" s="9" t="s">
        <v>206</v>
      </c>
      <c r="B4" s="9" t="s">
        <v>79</v>
      </c>
      <c r="C4" s="10" t="s">
        <v>8</v>
      </c>
      <c r="D4" s="11" t="s">
        <v>207</v>
      </c>
      <c r="E4" s="11" t="s">
        <v>4872</v>
      </c>
      <c r="F4" s="16">
        <v>43508</v>
      </c>
      <c r="G4" s="12" t="s">
        <v>208</v>
      </c>
      <c r="H4" s="18">
        <v>1000006.96</v>
      </c>
      <c r="I4" s="10" t="s">
        <v>209</v>
      </c>
      <c r="J4" s="9" t="s">
        <v>205</v>
      </c>
      <c r="K4" s="84" t="s">
        <v>6350</v>
      </c>
    </row>
    <row r="5" spans="1:11" ht="15.75" hidden="1">
      <c r="A5" s="9" t="s">
        <v>233</v>
      </c>
      <c r="B5" s="9" t="s">
        <v>79</v>
      </c>
      <c r="C5" s="10" t="s">
        <v>8</v>
      </c>
      <c r="D5" s="11" t="s">
        <v>234</v>
      </c>
      <c r="E5" s="11" t="s">
        <v>4872</v>
      </c>
      <c r="F5" s="16">
        <v>43521</v>
      </c>
      <c r="G5" s="12" t="s">
        <v>235</v>
      </c>
      <c r="H5" s="18">
        <v>9000000</v>
      </c>
      <c r="I5" s="10" t="s">
        <v>236</v>
      </c>
      <c r="J5" s="9" t="s">
        <v>237</v>
      </c>
      <c r="K5" s="84" t="s">
        <v>6352</v>
      </c>
    </row>
    <row r="6" spans="1:11" ht="78.75" hidden="1" customHeight="1">
      <c r="A6" s="9" t="s">
        <v>21</v>
      </c>
      <c r="B6" s="9" t="s">
        <v>229</v>
      </c>
      <c r="C6" s="10" t="s">
        <v>1034</v>
      </c>
      <c r="D6" s="11" t="s">
        <v>22</v>
      </c>
      <c r="E6" s="9">
        <v>2017</v>
      </c>
      <c r="F6" s="16">
        <v>43437</v>
      </c>
      <c r="G6" s="12" t="s">
        <v>23</v>
      </c>
      <c r="H6" s="18">
        <v>4656603.83</v>
      </c>
      <c r="I6" s="10" t="s">
        <v>24</v>
      </c>
      <c r="J6" s="70" t="s">
        <v>20</v>
      </c>
      <c r="K6" s="47" t="s">
        <v>6364</v>
      </c>
    </row>
    <row r="7" spans="1:11" ht="15.75" hidden="1">
      <c r="A7" s="9" t="s">
        <v>386</v>
      </c>
      <c r="B7" s="9" t="s">
        <v>79</v>
      </c>
      <c r="C7" s="10" t="s">
        <v>8</v>
      </c>
      <c r="D7" s="11" t="s">
        <v>387</v>
      </c>
      <c r="E7" s="11" t="s">
        <v>4872</v>
      </c>
      <c r="F7" s="16">
        <v>43553</v>
      </c>
      <c r="G7" s="13" t="s">
        <v>388</v>
      </c>
      <c r="H7" s="18">
        <v>252559.4</v>
      </c>
      <c r="I7" s="10" t="s">
        <v>389</v>
      </c>
      <c r="J7" s="9" t="s">
        <v>390</v>
      </c>
      <c r="K7" s="84" t="s">
        <v>6364</v>
      </c>
    </row>
    <row r="8" spans="1:11" ht="15.75" hidden="1">
      <c r="A8" s="9" t="s">
        <v>386</v>
      </c>
      <c r="B8" s="9" t="s">
        <v>79</v>
      </c>
      <c r="C8" s="10" t="s">
        <v>8</v>
      </c>
      <c r="D8" s="11" t="s">
        <v>387</v>
      </c>
      <c r="E8" s="11" t="s">
        <v>4872</v>
      </c>
      <c r="F8" s="16">
        <v>43553</v>
      </c>
      <c r="G8" s="13" t="s">
        <v>388</v>
      </c>
      <c r="H8" s="18">
        <v>151005.75</v>
      </c>
      <c r="I8" s="10" t="s">
        <v>391</v>
      </c>
      <c r="J8" s="9" t="s">
        <v>390</v>
      </c>
      <c r="K8" s="84" t="s">
        <v>6364</v>
      </c>
    </row>
    <row r="9" spans="1:11" ht="30" hidden="1">
      <c r="A9" s="9" t="s">
        <v>410</v>
      </c>
      <c r="B9" s="9" t="s">
        <v>79</v>
      </c>
      <c r="C9" s="10" t="s">
        <v>8</v>
      </c>
      <c r="D9" s="11" t="s">
        <v>411</v>
      </c>
      <c r="E9" s="11" t="s">
        <v>4872</v>
      </c>
      <c r="F9" s="16">
        <v>43591</v>
      </c>
      <c r="G9" s="13" t="s">
        <v>412</v>
      </c>
      <c r="H9" s="18">
        <v>49382.8</v>
      </c>
      <c r="I9" s="10" t="s">
        <v>413</v>
      </c>
      <c r="J9" s="9" t="s">
        <v>414</v>
      </c>
      <c r="K9" s="84" t="s">
        <v>6367</v>
      </c>
    </row>
    <row r="10" spans="1:11" ht="31.5" hidden="1">
      <c r="A10" s="9" t="s">
        <v>410</v>
      </c>
      <c r="B10" s="9" t="s">
        <v>79</v>
      </c>
      <c r="C10" s="10" t="s">
        <v>8</v>
      </c>
      <c r="D10" s="11" t="s">
        <v>411</v>
      </c>
      <c r="E10" s="11" t="s">
        <v>4872</v>
      </c>
      <c r="F10" s="16">
        <v>43665</v>
      </c>
      <c r="G10" s="12" t="s">
        <v>533</v>
      </c>
      <c r="H10" s="18">
        <v>6017.12</v>
      </c>
      <c r="I10" s="10" t="s">
        <v>415</v>
      </c>
      <c r="J10" s="9" t="s">
        <v>549</v>
      </c>
      <c r="K10" s="84" t="s">
        <v>6380</v>
      </c>
    </row>
    <row r="11" spans="1:11" ht="31.5" hidden="1">
      <c r="A11" s="9" t="s">
        <v>410</v>
      </c>
      <c r="B11" s="9" t="s">
        <v>79</v>
      </c>
      <c r="C11" s="10" t="s">
        <v>8</v>
      </c>
      <c r="D11" s="11" t="s">
        <v>411</v>
      </c>
      <c r="E11" s="11" t="s">
        <v>4872</v>
      </c>
      <c r="F11" s="16">
        <v>43665</v>
      </c>
      <c r="G11" s="12" t="s">
        <v>533</v>
      </c>
      <c r="H11" s="18">
        <v>45832.3</v>
      </c>
      <c r="I11" s="10" t="s">
        <v>548</v>
      </c>
      <c r="J11" s="9" t="s">
        <v>549</v>
      </c>
      <c r="K11" s="84" t="s">
        <v>6380</v>
      </c>
    </row>
    <row r="12" spans="1:11" ht="31.5" hidden="1" customHeight="1">
      <c r="A12" s="9" t="s">
        <v>48</v>
      </c>
      <c r="B12" s="9" t="s">
        <v>43</v>
      </c>
      <c r="C12" s="10" t="s">
        <v>8</v>
      </c>
      <c r="D12" s="11" t="s">
        <v>256</v>
      </c>
      <c r="E12" s="9">
        <v>2013</v>
      </c>
      <c r="F12" s="16">
        <v>43434</v>
      </c>
      <c r="G12" s="12" t="s">
        <v>49</v>
      </c>
      <c r="H12" s="18">
        <v>1675614.09</v>
      </c>
      <c r="I12" s="10" t="s">
        <v>50</v>
      </c>
      <c r="J12" s="9" t="s">
        <v>47</v>
      </c>
      <c r="K12" s="47" t="s">
        <v>6380</v>
      </c>
    </row>
    <row r="13" spans="1:11" ht="31.5" hidden="1">
      <c r="A13" s="9" t="s">
        <v>410</v>
      </c>
      <c r="B13" s="9" t="s">
        <v>79</v>
      </c>
      <c r="C13" s="10" t="s">
        <v>8</v>
      </c>
      <c r="D13" s="11" t="s">
        <v>411</v>
      </c>
      <c r="E13" s="11" t="s">
        <v>4872</v>
      </c>
      <c r="F13" s="16">
        <v>43665</v>
      </c>
      <c r="G13" s="12" t="s">
        <v>533</v>
      </c>
      <c r="H13" s="18">
        <v>130910.02</v>
      </c>
      <c r="I13" s="10" t="s">
        <v>416</v>
      </c>
      <c r="J13" s="9" t="s">
        <v>549</v>
      </c>
      <c r="K13" s="84" t="s">
        <v>6380</v>
      </c>
    </row>
    <row r="14" spans="1:11" ht="31.5" hidden="1">
      <c r="A14" s="9" t="s">
        <v>410</v>
      </c>
      <c r="B14" s="9" t="s">
        <v>79</v>
      </c>
      <c r="C14" s="10" t="s">
        <v>8</v>
      </c>
      <c r="D14" s="9">
        <v>44</v>
      </c>
      <c r="E14" s="11" t="s">
        <v>4872</v>
      </c>
      <c r="F14" s="16">
        <v>43665</v>
      </c>
      <c r="G14" s="12" t="s">
        <v>533</v>
      </c>
      <c r="H14" s="56">
        <v>67582.83</v>
      </c>
      <c r="I14" s="27" t="s">
        <v>417</v>
      </c>
      <c r="J14" s="9" t="s">
        <v>549</v>
      </c>
      <c r="K14" s="84" t="s">
        <v>6380</v>
      </c>
    </row>
    <row r="15" spans="1:11" ht="63" hidden="1">
      <c r="A15" s="9" t="s">
        <v>11</v>
      </c>
      <c r="B15" s="44" t="s">
        <v>5137</v>
      </c>
      <c r="C15" s="10" t="s">
        <v>8</v>
      </c>
      <c r="D15" s="11" t="s">
        <v>12</v>
      </c>
      <c r="E15" s="11" t="s">
        <v>4872</v>
      </c>
      <c r="F15" s="16">
        <v>43431</v>
      </c>
      <c r="G15" s="12" t="s">
        <v>13</v>
      </c>
      <c r="H15" s="18">
        <v>18200</v>
      </c>
      <c r="I15" s="10" t="s">
        <v>14</v>
      </c>
      <c r="J15" s="70" t="s">
        <v>15</v>
      </c>
      <c r="K15" s="84" t="s">
        <v>6405</v>
      </c>
    </row>
    <row r="16" spans="1:11" ht="39.75" hidden="1" customHeight="1">
      <c r="A16" s="9" t="s">
        <v>285</v>
      </c>
      <c r="B16" s="44" t="s">
        <v>5137</v>
      </c>
      <c r="C16" s="10" t="s">
        <v>8</v>
      </c>
      <c r="D16" s="11" t="s">
        <v>286</v>
      </c>
      <c r="E16" s="11" t="s">
        <v>4872</v>
      </c>
      <c r="F16" s="16">
        <v>43549</v>
      </c>
      <c r="G16" s="12" t="s">
        <v>287</v>
      </c>
      <c r="H16" s="18">
        <v>162632</v>
      </c>
      <c r="I16" s="10" t="s">
        <v>288</v>
      </c>
      <c r="J16" s="9" t="s">
        <v>289</v>
      </c>
      <c r="K16" s="84" t="s">
        <v>6357</v>
      </c>
    </row>
    <row r="17" spans="1:11" ht="47.25" hidden="1">
      <c r="A17" s="9" t="s">
        <v>884</v>
      </c>
      <c r="B17" s="9" t="s">
        <v>5018</v>
      </c>
      <c r="C17" s="10" t="s">
        <v>8</v>
      </c>
      <c r="D17" s="11" t="s">
        <v>147</v>
      </c>
      <c r="E17" s="11" t="s">
        <v>4872</v>
      </c>
      <c r="F17" s="16">
        <v>43480</v>
      </c>
      <c r="G17" s="12" t="s">
        <v>148</v>
      </c>
      <c r="H17" s="18">
        <v>1307.83</v>
      </c>
      <c r="I17" s="10" t="s">
        <v>149</v>
      </c>
      <c r="J17" s="9" t="s">
        <v>146</v>
      </c>
      <c r="K17" s="84" t="s">
        <v>6346</v>
      </c>
    </row>
    <row r="18" spans="1:11" ht="31.5" hidden="1" customHeight="1">
      <c r="A18" s="9" t="s">
        <v>78</v>
      </c>
      <c r="B18" s="9" t="s">
        <v>79</v>
      </c>
      <c r="C18" s="10" t="s">
        <v>8</v>
      </c>
      <c r="D18" s="11" t="s">
        <v>80</v>
      </c>
      <c r="E18" s="9">
        <v>2017</v>
      </c>
      <c r="F18" s="16">
        <v>43454</v>
      </c>
      <c r="G18" s="12" t="s">
        <v>81</v>
      </c>
      <c r="H18" s="18">
        <v>2669232.2000000002</v>
      </c>
      <c r="I18" s="10" t="s">
        <v>82</v>
      </c>
      <c r="J18" s="9" t="s">
        <v>83</v>
      </c>
      <c r="K18" s="84" t="s">
        <v>6346</v>
      </c>
    </row>
    <row r="19" spans="1:11" ht="31.5" hidden="1" customHeight="1">
      <c r="A19" s="9" t="s">
        <v>78</v>
      </c>
      <c r="B19" s="9" t="s">
        <v>79</v>
      </c>
      <c r="C19" s="10" t="s">
        <v>8</v>
      </c>
      <c r="D19" s="11" t="s">
        <v>80</v>
      </c>
      <c r="E19" s="9">
        <v>2017</v>
      </c>
      <c r="F19" s="16">
        <v>43454</v>
      </c>
      <c r="G19" s="12" t="s">
        <v>84</v>
      </c>
      <c r="H19" s="18">
        <v>2649065.7999999998</v>
      </c>
      <c r="I19" s="10" t="s">
        <v>85</v>
      </c>
      <c r="J19" s="9" t="s">
        <v>83</v>
      </c>
      <c r="K19" s="47" t="s">
        <v>6349</v>
      </c>
    </row>
    <row r="20" spans="1:11" ht="63" hidden="1">
      <c r="A20" s="9" t="s">
        <v>153</v>
      </c>
      <c r="B20" s="9" t="s">
        <v>5018</v>
      </c>
      <c r="C20" s="10" t="s">
        <v>142</v>
      </c>
      <c r="D20" s="11" t="s">
        <v>64</v>
      </c>
      <c r="E20" s="11" t="s">
        <v>4872</v>
      </c>
      <c r="F20" s="16">
        <v>43481</v>
      </c>
      <c r="G20" s="12" t="s">
        <v>154</v>
      </c>
      <c r="H20" s="18">
        <v>316641.84999999998</v>
      </c>
      <c r="I20" s="10" t="s">
        <v>155</v>
      </c>
      <c r="J20" s="9" t="s">
        <v>146</v>
      </c>
      <c r="K20" s="84" t="s">
        <v>6346</v>
      </c>
    </row>
    <row r="21" spans="1:11" ht="63" hidden="1">
      <c r="A21" s="9" t="s">
        <v>550</v>
      </c>
      <c r="B21" s="9" t="s">
        <v>5018</v>
      </c>
      <c r="C21" s="10" t="s">
        <v>142</v>
      </c>
      <c r="D21" s="11" t="s">
        <v>274</v>
      </c>
      <c r="E21" s="11" t="s">
        <v>4872</v>
      </c>
      <c r="F21" s="16">
        <v>43504</v>
      </c>
      <c r="G21" s="12" t="s">
        <v>556</v>
      </c>
      <c r="H21" s="83">
        <v>316641.84999999998</v>
      </c>
      <c r="I21" s="10" t="s">
        <v>155</v>
      </c>
      <c r="J21" s="9" t="s">
        <v>190</v>
      </c>
      <c r="K21" s="84" t="s">
        <v>6349</v>
      </c>
    </row>
    <row r="22" spans="1:11" ht="31.5" hidden="1">
      <c r="A22" s="9" t="s">
        <v>16</v>
      </c>
      <c r="B22" s="10" t="s">
        <v>5017</v>
      </c>
      <c r="C22" s="10" t="s">
        <v>8</v>
      </c>
      <c r="D22" s="11" t="s">
        <v>17</v>
      </c>
      <c r="E22" s="11" t="s">
        <v>4872</v>
      </c>
      <c r="F22" s="16">
        <v>43438</v>
      </c>
      <c r="G22" s="12" t="s">
        <v>18</v>
      </c>
      <c r="H22" s="18">
        <v>56892</v>
      </c>
      <c r="I22" s="10" t="s">
        <v>19</v>
      </c>
      <c r="J22" s="70" t="s">
        <v>20</v>
      </c>
      <c r="K22" s="84" t="s">
        <v>6403</v>
      </c>
    </row>
    <row r="23" spans="1:11" ht="47.25" hidden="1">
      <c r="A23" s="9" t="s">
        <v>61</v>
      </c>
      <c r="B23" s="9" t="s">
        <v>62</v>
      </c>
      <c r="C23" s="10" t="s">
        <v>63</v>
      </c>
      <c r="D23" s="11" t="s">
        <v>64</v>
      </c>
      <c r="E23" s="11" t="s">
        <v>4872</v>
      </c>
      <c r="F23" s="16">
        <v>43446</v>
      </c>
      <c r="G23" s="12" t="s">
        <v>65</v>
      </c>
      <c r="H23" s="18">
        <v>46161.45</v>
      </c>
      <c r="I23" s="10" t="s">
        <v>66</v>
      </c>
      <c r="J23" s="9" t="s">
        <v>56</v>
      </c>
      <c r="K23" s="84" t="s">
        <v>6341</v>
      </c>
    </row>
    <row r="24" spans="1:11" ht="63" hidden="1">
      <c r="A24" s="9" t="s">
        <v>73</v>
      </c>
      <c r="B24" s="9" t="s">
        <v>62</v>
      </c>
      <c r="C24" s="10" t="s">
        <v>8</v>
      </c>
      <c r="D24" s="11" t="s">
        <v>74</v>
      </c>
      <c r="E24" s="11" t="s">
        <v>4872</v>
      </c>
      <c r="F24" s="16">
        <v>43452</v>
      </c>
      <c r="G24" s="12" t="s">
        <v>75</v>
      </c>
      <c r="H24" s="18">
        <v>1999100</v>
      </c>
      <c r="I24" s="10" t="s">
        <v>76</v>
      </c>
      <c r="J24" s="9" t="s">
        <v>77</v>
      </c>
      <c r="K24" s="84" t="s">
        <v>6342</v>
      </c>
    </row>
    <row r="25" spans="1:11" ht="78.75" hidden="1">
      <c r="A25" s="9" t="s">
        <v>162</v>
      </c>
      <c r="B25" s="9" t="s">
        <v>62</v>
      </c>
      <c r="C25" s="10" t="s">
        <v>174</v>
      </c>
      <c r="D25" s="11" t="s">
        <v>163</v>
      </c>
      <c r="E25" s="11" t="s">
        <v>4872</v>
      </c>
      <c r="F25" s="16">
        <v>43500</v>
      </c>
      <c r="G25" s="12" t="s">
        <v>164</v>
      </c>
      <c r="H25" s="18">
        <v>339555.68</v>
      </c>
      <c r="I25" s="10" t="s">
        <v>165</v>
      </c>
      <c r="J25" s="9" t="s">
        <v>161</v>
      </c>
      <c r="K25" s="84" t="s">
        <v>6343</v>
      </c>
    </row>
    <row r="26" spans="1:11" ht="47.25" hidden="1">
      <c r="A26" s="9" t="s">
        <v>173</v>
      </c>
      <c r="B26" s="9" t="s">
        <v>62</v>
      </c>
      <c r="C26" s="10" t="s">
        <v>174</v>
      </c>
      <c r="D26" s="11" t="s">
        <v>175</v>
      </c>
      <c r="E26" s="11" t="s">
        <v>4872</v>
      </c>
      <c r="F26" s="16">
        <v>43504</v>
      </c>
      <c r="G26" s="12" t="s">
        <v>176</v>
      </c>
      <c r="H26" s="18">
        <v>5050168.93</v>
      </c>
      <c r="I26" s="10" t="s">
        <v>177</v>
      </c>
      <c r="J26" s="9" t="s">
        <v>169</v>
      </c>
      <c r="K26" s="84" t="s">
        <v>6347</v>
      </c>
    </row>
    <row r="27" spans="1:11" ht="47.25" hidden="1">
      <c r="A27" s="9" t="s">
        <v>314</v>
      </c>
      <c r="B27" s="9" t="s">
        <v>62</v>
      </c>
      <c r="C27" s="10" t="s">
        <v>63</v>
      </c>
      <c r="D27" s="11" t="s">
        <v>167</v>
      </c>
      <c r="E27" s="11" t="s">
        <v>4872</v>
      </c>
      <c r="F27" s="16">
        <v>43556</v>
      </c>
      <c r="G27" s="12" t="s">
        <v>315</v>
      </c>
      <c r="H27" s="18">
        <v>45818.35</v>
      </c>
      <c r="I27" s="10" t="s">
        <v>316</v>
      </c>
      <c r="J27" s="9" t="s">
        <v>317</v>
      </c>
      <c r="K27" s="84" t="s">
        <v>6358</v>
      </c>
    </row>
    <row r="28" spans="1:11" ht="78.75" hidden="1">
      <c r="A28" s="9" t="s">
        <v>452</v>
      </c>
      <c r="B28" s="9" t="s">
        <v>62</v>
      </c>
      <c r="C28" s="10" t="s">
        <v>174</v>
      </c>
      <c r="D28" s="11" t="s">
        <v>256</v>
      </c>
      <c r="E28" s="11" t="s">
        <v>4872</v>
      </c>
      <c r="F28" s="16">
        <v>43644</v>
      </c>
      <c r="G28" s="12" t="s">
        <v>453</v>
      </c>
      <c r="H28" s="18">
        <v>226999.38</v>
      </c>
      <c r="I28" s="10" t="s">
        <v>454</v>
      </c>
      <c r="J28" s="9" t="s">
        <v>451</v>
      </c>
      <c r="K28" s="84" t="s">
        <v>6372</v>
      </c>
    </row>
    <row r="29" spans="1:11" ht="47.25" hidden="1">
      <c r="A29" s="14" t="s">
        <v>198</v>
      </c>
      <c r="B29" s="14" t="s">
        <v>62</v>
      </c>
      <c r="C29" s="10" t="s">
        <v>63</v>
      </c>
      <c r="D29" s="15" t="s">
        <v>26</v>
      </c>
      <c r="E29" s="11" t="s">
        <v>4872</v>
      </c>
      <c r="F29" s="16">
        <v>43511</v>
      </c>
      <c r="G29" s="17" t="s">
        <v>199</v>
      </c>
      <c r="H29" s="18">
        <v>348300.24</v>
      </c>
      <c r="I29" s="19" t="s">
        <v>200</v>
      </c>
      <c r="J29" s="14" t="s">
        <v>190</v>
      </c>
      <c r="K29" s="85" t="s">
        <v>6349</v>
      </c>
    </row>
    <row r="30" spans="1:11" ht="78.75" hidden="1">
      <c r="A30" s="14" t="s">
        <v>212</v>
      </c>
      <c r="B30" s="14" t="s">
        <v>62</v>
      </c>
      <c r="C30" s="10" t="s">
        <v>63</v>
      </c>
      <c r="D30" s="15" t="s">
        <v>213</v>
      </c>
      <c r="E30" s="11" t="s">
        <v>4872</v>
      </c>
      <c r="F30" s="16">
        <v>43518</v>
      </c>
      <c r="G30" s="17" t="s">
        <v>214</v>
      </c>
      <c r="H30" s="18">
        <v>705000</v>
      </c>
      <c r="I30" s="19" t="s">
        <v>215</v>
      </c>
      <c r="J30" s="14" t="s">
        <v>216</v>
      </c>
      <c r="K30" s="85" t="s">
        <v>6351</v>
      </c>
    </row>
    <row r="31" spans="1:11" ht="78.75" hidden="1">
      <c r="A31" s="14" t="s">
        <v>217</v>
      </c>
      <c r="B31" s="14" t="s">
        <v>62</v>
      </c>
      <c r="C31" s="10" t="s">
        <v>63</v>
      </c>
      <c r="D31" s="15" t="s">
        <v>218</v>
      </c>
      <c r="E31" s="11" t="s">
        <v>4872</v>
      </c>
      <c r="F31" s="16">
        <v>43516</v>
      </c>
      <c r="G31" s="17" t="s">
        <v>219</v>
      </c>
      <c r="H31" s="18">
        <v>60000.02</v>
      </c>
      <c r="I31" s="19" t="s">
        <v>220</v>
      </c>
      <c r="J31" s="14" t="s">
        <v>216</v>
      </c>
      <c r="K31" s="85" t="s">
        <v>6351</v>
      </c>
    </row>
    <row r="32" spans="1:11" ht="173.25" hidden="1">
      <c r="A32" s="14" t="s">
        <v>242</v>
      </c>
      <c r="B32" s="14" t="s">
        <v>62</v>
      </c>
      <c r="C32" s="10" t="s">
        <v>174</v>
      </c>
      <c r="D32" s="15" t="s">
        <v>218</v>
      </c>
      <c r="E32" s="11" t="s">
        <v>4872</v>
      </c>
      <c r="F32" s="16">
        <v>43532</v>
      </c>
      <c r="G32" s="17" t="s">
        <v>243</v>
      </c>
      <c r="H32" s="18">
        <v>2477991.6</v>
      </c>
      <c r="I32" s="19" t="s">
        <v>244</v>
      </c>
      <c r="J32" s="14" t="s">
        <v>245</v>
      </c>
      <c r="K32" s="85" t="s">
        <v>6353</v>
      </c>
    </row>
    <row r="33" spans="1:11" ht="63" hidden="1">
      <c r="A33" s="14" t="s">
        <v>277</v>
      </c>
      <c r="B33" s="14" t="s">
        <v>62</v>
      </c>
      <c r="C33" s="10" t="s">
        <v>174</v>
      </c>
      <c r="D33" s="15" t="s">
        <v>278</v>
      </c>
      <c r="E33" s="11" t="s">
        <v>4872</v>
      </c>
      <c r="F33" s="16">
        <v>43546</v>
      </c>
      <c r="G33" s="17" t="s">
        <v>279</v>
      </c>
      <c r="H33" s="18">
        <v>823032.96</v>
      </c>
      <c r="I33" s="19" t="s">
        <v>280</v>
      </c>
      <c r="J33" s="14" t="s">
        <v>268</v>
      </c>
      <c r="K33" s="85" t="s">
        <v>6356</v>
      </c>
    </row>
    <row r="34" spans="1:11" ht="78.75" hidden="1">
      <c r="A34" s="14" t="s">
        <v>341</v>
      </c>
      <c r="B34" s="14" t="s">
        <v>62</v>
      </c>
      <c r="C34" s="10" t="s">
        <v>174</v>
      </c>
      <c r="D34" s="15" t="s">
        <v>26</v>
      </c>
      <c r="E34" s="11" t="s">
        <v>4872</v>
      </c>
      <c r="F34" s="16">
        <v>43573</v>
      </c>
      <c r="G34" s="17" t="s">
        <v>342</v>
      </c>
      <c r="H34" s="18">
        <v>697755.37</v>
      </c>
      <c r="I34" s="19" t="s">
        <v>343</v>
      </c>
      <c r="J34" s="70" t="s">
        <v>344</v>
      </c>
      <c r="K34" s="85" t="s">
        <v>6361</v>
      </c>
    </row>
    <row r="35" spans="1:11" ht="47.25" hidden="1">
      <c r="A35" s="9" t="s">
        <v>318</v>
      </c>
      <c r="B35" s="9" t="s">
        <v>247</v>
      </c>
      <c r="C35" s="10" t="s">
        <v>63</v>
      </c>
      <c r="D35" s="11" t="s">
        <v>167</v>
      </c>
      <c r="E35" s="11" t="s">
        <v>4872</v>
      </c>
      <c r="F35" s="16">
        <v>43556</v>
      </c>
      <c r="G35" s="12" t="s">
        <v>315</v>
      </c>
      <c r="H35" s="18">
        <v>9303.2000000000007</v>
      </c>
      <c r="I35" s="10" t="s">
        <v>319</v>
      </c>
      <c r="J35" s="70" t="s">
        <v>317</v>
      </c>
      <c r="K35" s="84" t="s">
        <v>6358</v>
      </c>
    </row>
    <row r="36" spans="1:11" ht="47.25" hidden="1">
      <c r="A36" s="9" t="s">
        <v>320</v>
      </c>
      <c r="B36" s="9" t="s">
        <v>247</v>
      </c>
      <c r="C36" s="10" t="s">
        <v>63</v>
      </c>
      <c r="D36" s="11" t="s">
        <v>167</v>
      </c>
      <c r="E36" s="11" t="s">
        <v>4872</v>
      </c>
      <c r="F36" s="16">
        <v>43556</v>
      </c>
      <c r="G36" s="12" t="s">
        <v>315</v>
      </c>
      <c r="H36" s="18">
        <v>282.5</v>
      </c>
      <c r="I36" s="10" t="s">
        <v>321</v>
      </c>
      <c r="J36" s="70" t="s">
        <v>317</v>
      </c>
      <c r="K36" s="84" t="s">
        <v>6358</v>
      </c>
    </row>
    <row r="37" spans="1:11" ht="47.25" hidden="1">
      <c r="A37" s="9" t="s">
        <v>320</v>
      </c>
      <c r="B37" s="9" t="s">
        <v>247</v>
      </c>
      <c r="C37" s="10" t="s">
        <v>63</v>
      </c>
      <c r="D37" s="11" t="s">
        <v>167</v>
      </c>
      <c r="E37" s="11" t="s">
        <v>4872</v>
      </c>
      <c r="F37" s="16">
        <v>43556</v>
      </c>
      <c r="G37" s="12" t="s">
        <v>315</v>
      </c>
      <c r="H37" s="18">
        <v>2900</v>
      </c>
      <c r="I37" s="10" t="s">
        <v>322</v>
      </c>
      <c r="J37" s="70" t="s">
        <v>317</v>
      </c>
      <c r="K37" s="84" t="s">
        <v>6358</v>
      </c>
    </row>
    <row r="38" spans="1:11" ht="47.25" hidden="1">
      <c r="A38" s="9" t="s">
        <v>320</v>
      </c>
      <c r="B38" s="9" t="s">
        <v>247</v>
      </c>
      <c r="C38" s="10" t="s">
        <v>63</v>
      </c>
      <c r="D38" s="11" t="s">
        <v>167</v>
      </c>
      <c r="E38" s="11" t="s">
        <v>4872</v>
      </c>
      <c r="F38" s="16">
        <v>43556</v>
      </c>
      <c r="G38" s="12" t="s">
        <v>315</v>
      </c>
      <c r="H38" s="18">
        <v>40809.56</v>
      </c>
      <c r="I38" s="10" t="s">
        <v>323</v>
      </c>
      <c r="J38" s="70" t="s">
        <v>317</v>
      </c>
      <c r="K38" s="84" t="s">
        <v>6358</v>
      </c>
    </row>
    <row r="39" spans="1:11" ht="47.25" hidden="1" customHeight="1">
      <c r="A39" s="9" t="s">
        <v>107</v>
      </c>
      <c r="B39" s="9" t="s">
        <v>30</v>
      </c>
      <c r="C39" s="10" t="s">
        <v>8</v>
      </c>
      <c r="D39" s="11">
        <v>131</v>
      </c>
      <c r="E39" s="9">
        <v>2019</v>
      </c>
      <c r="F39" s="16">
        <v>43487</v>
      </c>
      <c r="G39" s="12" t="s">
        <v>125</v>
      </c>
      <c r="H39" s="18" t="s">
        <v>70</v>
      </c>
      <c r="I39" s="10" t="s">
        <v>70</v>
      </c>
      <c r="J39" s="70" t="s">
        <v>317</v>
      </c>
      <c r="K39" s="84" t="s">
        <v>6358</v>
      </c>
    </row>
    <row r="40" spans="1:11" ht="47.25" hidden="1">
      <c r="A40" s="9" t="s">
        <v>320</v>
      </c>
      <c r="B40" s="9" t="s">
        <v>247</v>
      </c>
      <c r="C40" s="10" t="s">
        <v>63</v>
      </c>
      <c r="D40" s="11" t="s">
        <v>167</v>
      </c>
      <c r="E40" s="11" t="s">
        <v>4872</v>
      </c>
      <c r="F40" s="16">
        <v>43556</v>
      </c>
      <c r="G40" s="12" t="s">
        <v>315</v>
      </c>
      <c r="H40" s="18">
        <v>433325.5</v>
      </c>
      <c r="I40" s="10" t="s">
        <v>324</v>
      </c>
      <c r="J40" s="70" t="s">
        <v>317</v>
      </c>
      <c r="K40" s="84" t="s">
        <v>6358</v>
      </c>
    </row>
    <row r="41" spans="1:11" ht="31.5" hidden="1">
      <c r="A41" s="9" t="s">
        <v>462</v>
      </c>
      <c r="B41" s="9" t="s">
        <v>247</v>
      </c>
      <c r="C41" s="10" t="s">
        <v>798</v>
      </c>
      <c r="D41" s="11" t="s">
        <v>406</v>
      </c>
      <c r="E41" s="11" t="s">
        <v>4872</v>
      </c>
      <c r="F41" s="16">
        <v>43671</v>
      </c>
      <c r="G41" s="12" t="s">
        <v>463</v>
      </c>
      <c r="H41" s="18">
        <v>1557620.61</v>
      </c>
      <c r="I41" s="15" t="s">
        <v>464</v>
      </c>
      <c r="J41" s="70" t="s">
        <v>461</v>
      </c>
      <c r="K41" s="84" t="s">
        <v>6373</v>
      </c>
    </row>
    <row r="42" spans="1:11" ht="110.25" hidden="1">
      <c r="A42" s="14" t="s">
        <v>246</v>
      </c>
      <c r="B42" s="14" t="s">
        <v>247</v>
      </c>
      <c r="C42" s="10" t="s">
        <v>174</v>
      </c>
      <c r="D42" s="15" t="s">
        <v>64</v>
      </c>
      <c r="E42" s="11" t="s">
        <v>4872</v>
      </c>
      <c r="F42" s="16">
        <v>43535</v>
      </c>
      <c r="G42" s="17" t="s">
        <v>248</v>
      </c>
      <c r="H42" s="18">
        <v>147000</v>
      </c>
      <c r="I42" s="15" t="s">
        <v>220</v>
      </c>
      <c r="J42" s="70" t="s">
        <v>249</v>
      </c>
      <c r="K42" s="85" t="s">
        <v>6354</v>
      </c>
    </row>
    <row r="43" spans="1:11" ht="78.75" hidden="1">
      <c r="A43" s="14" t="s">
        <v>255</v>
      </c>
      <c r="B43" s="14" t="s">
        <v>247</v>
      </c>
      <c r="C43" s="10" t="s">
        <v>63</v>
      </c>
      <c r="D43" s="15" t="s">
        <v>256</v>
      </c>
      <c r="E43" s="11" t="s">
        <v>4872</v>
      </c>
      <c r="F43" s="16">
        <v>43538</v>
      </c>
      <c r="G43" s="17" t="s">
        <v>257</v>
      </c>
      <c r="H43" s="18">
        <v>1649000</v>
      </c>
      <c r="I43" s="15" t="s">
        <v>258</v>
      </c>
      <c r="J43" s="70" t="s">
        <v>254</v>
      </c>
      <c r="K43" s="85" t="s">
        <v>6355</v>
      </c>
    </row>
    <row r="44" spans="1:11" ht="15.75" hidden="1">
      <c r="A44" s="9" t="s">
        <v>156</v>
      </c>
      <c r="B44" s="9" t="s">
        <v>157</v>
      </c>
      <c r="C44" s="10" t="s">
        <v>8</v>
      </c>
      <c r="D44" s="11" t="s">
        <v>158</v>
      </c>
      <c r="E44" s="11" t="s">
        <v>4872</v>
      </c>
      <c r="F44" s="16">
        <v>43500</v>
      </c>
      <c r="G44" s="12" t="s">
        <v>159</v>
      </c>
      <c r="H44" s="18">
        <v>28500</v>
      </c>
      <c r="I44" s="10" t="s">
        <v>160</v>
      </c>
      <c r="J44" s="9" t="s">
        <v>161</v>
      </c>
      <c r="K44" s="84" t="s">
        <v>6343</v>
      </c>
    </row>
    <row r="45" spans="1:11" ht="90" hidden="1" customHeight="1">
      <c r="A45" s="10" t="s">
        <v>150</v>
      </c>
      <c r="B45" s="9" t="s">
        <v>5018</v>
      </c>
      <c r="C45" s="10" t="s">
        <v>127</v>
      </c>
      <c r="D45" s="11" t="s">
        <v>70</v>
      </c>
      <c r="E45" s="11" t="s">
        <v>4873</v>
      </c>
      <c r="F45" s="16">
        <v>43489</v>
      </c>
      <c r="G45" s="12" t="s">
        <v>151</v>
      </c>
      <c r="H45" s="18">
        <v>22471.47</v>
      </c>
      <c r="I45" s="10" t="s">
        <v>152</v>
      </c>
      <c r="J45" s="9" t="s">
        <v>146</v>
      </c>
      <c r="K45" s="84" t="s">
        <v>6346</v>
      </c>
    </row>
    <row r="46" spans="1:11" ht="47.25" hidden="1">
      <c r="A46" s="9" t="s">
        <v>250</v>
      </c>
      <c r="B46" s="9" t="s">
        <v>157</v>
      </c>
      <c r="C46" s="10" t="s">
        <v>8</v>
      </c>
      <c r="D46" s="11" t="s">
        <v>251</v>
      </c>
      <c r="E46" s="11" t="s">
        <v>4872</v>
      </c>
      <c r="F46" s="16">
        <v>43516</v>
      </c>
      <c r="G46" s="20" t="s">
        <v>252</v>
      </c>
      <c r="H46" s="18">
        <v>588612</v>
      </c>
      <c r="I46" s="10" t="s">
        <v>253</v>
      </c>
      <c r="J46" s="9" t="s">
        <v>254</v>
      </c>
      <c r="K46" s="84" t="s">
        <v>6355</v>
      </c>
    </row>
    <row r="47" spans="1:11" ht="47.25" hidden="1">
      <c r="A47" s="9" t="s">
        <v>140</v>
      </c>
      <c r="B47" s="9" t="s">
        <v>141</v>
      </c>
      <c r="C47" s="10" t="s">
        <v>142</v>
      </c>
      <c r="D47" s="11" t="s">
        <v>143</v>
      </c>
      <c r="E47" s="11" t="s">
        <v>4872</v>
      </c>
      <c r="F47" s="16">
        <v>43488</v>
      </c>
      <c r="G47" s="12" t="s">
        <v>144</v>
      </c>
      <c r="H47" s="18">
        <v>214251.12</v>
      </c>
      <c r="I47" s="10" t="s">
        <v>145</v>
      </c>
      <c r="J47" s="9" t="s">
        <v>146</v>
      </c>
      <c r="K47" s="84" t="s">
        <v>6346</v>
      </c>
    </row>
    <row r="48" spans="1:11" ht="47.25" hidden="1">
      <c r="A48" s="9" t="s">
        <v>178</v>
      </c>
      <c r="B48" s="9" t="s">
        <v>141</v>
      </c>
      <c r="C48" s="10" t="s">
        <v>142</v>
      </c>
      <c r="D48" s="11" t="s">
        <v>179</v>
      </c>
      <c r="E48" s="11" t="s">
        <v>4872</v>
      </c>
      <c r="F48" s="16">
        <v>43507</v>
      </c>
      <c r="G48" s="12" t="s">
        <v>180</v>
      </c>
      <c r="H48" s="18">
        <v>1804021.32</v>
      </c>
      <c r="I48" s="10" t="s">
        <v>181</v>
      </c>
      <c r="J48" s="9" t="s">
        <v>182</v>
      </c>
      <c r="K48" s="84" t="s">
        <v>6348</v>
      </c>
    </row>
    <row r="49" spans="1:11" ht="26.25" hidden="1" customHeight="1">
      <c r="A49" s="9" t="s">
        <v>166</v>
      </c>
      <c r="B49" s="9" t="s">
        <v>43</v>
      </c>
      <c r="C49" s="10" t="s">
        <v>52</v>
      </c>
      <c r="D49" s="11" t="s">
        <v>167</v>
      </c>
      <c r="E49" s="9">
        <v>2014</v>
      </c>
      <c r="F49" s="16">
        <v>43490</v>
      </c>
      <c r="G49" s="12" t="s">
        <v>168</v>
      </c>
      <c r="H49" s="18" t="s">
        <v>70</v>
      </c>
      <c r="I49" s="10" t="s">
        <v>554</v>
      </c>
      <c r="J49" s="9" t="s">
        <v>169</v>
      </c>
      <c r="K49" s="84" t="s">
        <v>6404</v>
      </c>
    </row>
    <row r="50" spans="1:11" ht="31.5" hidden="1">
      <c r="A50" s="9" t="s">
        <v>186</v>
      </c>
      <c r="B50" s="9" t="s">
        <v>141</v>
      </c>
      <c r="C50" s="10" t="s">
        <v>142</v>
      </c>
      <c r="D50" s="11" t="s">
        <v>187</v>
      </c>
      <c r="E50" s="11" t="s">
        <v>4872</v>
      </c>
      <c r="F50" s="16">
        <v>43507</v>
      </c>
      <c r="G50" s="12" t="s">
        <v>188</v>
      </c>
      <c r="H50" s="18">
        <v>735640</v>
      </c>
      <c r="I50" s="10" t="s">
        <v>189</v>
      </c>
      <c r="J50" s="9" t="s">
        <v>190</v>
      </c>
      <c r="K50" s="84" t="s">
        <v>6349</v>
      </c>
    </row>
    <row r="51" spans="1:11" ht="47.25" hidden="1">
      <c r="A51" s="9" t="s">
        <v>264</v>
      </c>
      <c r="B51" s="9" t="s">
        <v>141</v>
      </c>
      <c r="C51" s="10" t="s">
        <v>142</v>
      </c>
      <c r="D51" s="11" t="s">
        <v>265</v>
      </c>
      <c r="E51" s="11" t="s">
        <v>4872</v>
      </c>
      <c r="F51" s="16">
        <v>43545</v>
      </c>
      <c r="G51" s="12" t="s">
        <v>266</v>
      </c>
      <c r="H51" s="18">
        <v>43064.4</v>
      </c>
      <c r="I51" s="10" t="s">
        <v>267</v>
      </c>
      <c r="J51" s="9" t="s">
        <v>268</v>
      </c>
      <c r="K51" s="84" t="s">
        <v>7155</v>
      </c>
    </row>
    <row r="52" spans="1:11" ht="78.75" hidden="1">
      <c r="A52" s="9" t="s">
        <v>298</v>
      </c>
      <c r="B52" s="9" t="s">
        <v>141</v>
      </c>
      <c r="C52" s="10" t="s">
        <v>142</v>
      </c>
      <c r="D52" s="11" t="s">
        <v>299</v>
      </c>
      <c r="E52" s="11" t="s">
        <v>4872</v>
      </c>
      <c r="F52" s="16">
        <v>43552</v>
      </c>
      <c r="G52" s="12" t="s">
        <v>300</v>
      </c>
      <c r="H52" s="18">
        <v>597179.28</v>
      </c>
      <c r="I52" s="10" t="s">
        <v>301</v>
      </c>
      <c r="J52" s="9" t="s">
        <v>302</v>
      </c>
      <c r="K52" s="84" t="s">
        <v>7156</v>
      </c>
    </row>
    <row r="53" spans="1:11" ht="47.25" hidden="1" customHeight="1">
      <c r="A53" s="9" t="s">
        <v>183</v>
      </c>
      <c r="B53" s="9" t="s">
        <v>62</v>
      </c>
      <c r="C53" s="10" t="s">
        <v>63</v>
      </c>
      <c r="D53" s="11" t="s">
        <v>175</v>
      </c>
      <c r="E53" s="9">
        <v>2019</v>
      </c>
      <c r="F53" s="16">
        <v>43508</v>
      </c>
      <c r="G53" s="12" t="s">
        <v>184</v>
      </c>
      <c r="H53" s="18">
        <v>974422.48</v>
      </c>
      <c r="I53" s="10" t="s">
        <v>185</v>
      </c>
      <c r="J53" s="9" t="s">
        <v>182</v>
      </c>
      <c r="K53" s="84" t="s">
        <v>6348</v>
      </c>
    </row>
    <row r="54" spans="1:11" ht="78.75" hidden="1">
      <c r="A54" s="9" t="s">
        <v>347</v>
      </c>
      <c r="B54" s="9" t="s">
        <v>141</v>
      </c>
      <c r="C54" s="10" t="s">
        <v>8</v>
      </c>
      <c r="D54" s="11" t="s">
        <v>348</v>
      </c>
      <c r="E54" s="11" t="s">
        <v>4872</v>
      </c>
      <c r="F54" s="16">
        <v>43592</v>
      </c>
      <c r="G54" s="12" t="s">
        <v>349</v>
      </c>
      <c r="H54" s="25">
        <v>295978.32</v>
      </c>
      <c r="I54" s="10" t="s">
        <v>350</v>
      </c>
      <c r="J54" s="9" t="s">
        <v>351</v>
      </c>
      <c r="K54" s="84" t="s">
        <v>7157</v>
      </c>
    </row>
    <row r="55" spans="1:11" ht="63" hidden="1">
      <c r="A55" s="9" t="s">
        <v>448</v>
      </c>
      <c r="B55" s="9" t="s">
        <v>141</v>
      </c>
      <c r="C55" s="9" t="s">
        <v>3490</v>
      </c>
      <c r="D55" s="11" t="s">
        <v>40</v>
      </c>
      <c r="E55" s="11" t="s">
        <v>4872</v>
      </c>
      <c r="F55" s="16">
        <v>43630</v>
      </c>
      <c r="G55" s="12" t="s">
        <v>449</v>
      </c>
      <c r="H55" s="18">
        <v>1126022.79</v>
      </c>
      <c r="I55" s="10" t="s">
        <v>450</v>
      </c>
      <c r="J55" s="9" t="s">
        <v>451</v>
      </c>
      <c r="K55" s="84" t="s">
        <v>6372</v>
      </c>
    </row>
    <row r="56" spans="1:11" ht="110.25" hidden="1" customHeight="1">
      <c r="A56" s="9" t="s">
        <v>191</v>
      </c>
      <c r="B56" s="9" t="s">
        <v>5018</v>
      </c>
      <c r="C56" s="10" t="s">
        <v>557</v>
      </c>
      <c r="D56" s="11" t="s">
        <v>53</v>
      </c>
      <c r="E56" s="9">
        <v>2019</v>
      </c>
      <c r="F56" s="16">
        <v>43507</v>
      </c>
      <c r="G56" s="12" t="s">
        <v>192</v>
      </c>
      <c r="H56" s="18">
        <v>294175.61</v>
      </c>
      <c r="I56" s="10" t="s">
        <v>193</v>
      </c>
      <c r="J56" s="9" t="s">
        <v>190</v>
      </c>
      <c r="K56" s="84" t="s">
        <v>6349</v>
      </c>
    </row>
    <row r="57" spans="1:11" ht="47.25" hidden="1" customHeight="1">
      <c r="A57" s="9" t="s">
        <v>194</v>
      </c>
      <c r="B57" s="9" t="s">
        <v>5018</v>
      </c>
      <c r="C57" s="10" t="s">
        <v>557</v>
      </c>
      <c r="D57" s="11" t="s">
        <v>195</v>
      </c>
      <c r="E57" s="9">
        <v>2019</v>
      </c>
      <c r="F57" s="16">
        <v>43509</v>
      </c>
      <c r="G57" s="12" t="s">
        <v>196</v>
      </c>
      <c r="H57" s="18">
        <v>167000</v>
      </c>
      <c r="I57" s="10" t="s">
        <v>197</v>
      </c>
      <c r="J57" s="9" t="s">
        <v>190</v>
      </c>
      <c r="K57" s="84" t="s">
        <v>6349</v>
      </c>
    </row>
    <row r="58" spans="1:11" ht="45" hidden="1">
      <c r="A58" s="9" t="s">
        <v>478</v>
      </c>
      <c r="B58" s="9" t="s">
        <v>141</v>
      </c>
      <c r="C58" s="10" t="s">
        <v>142</v>
      </c>
      <c r="D58" s="11" t="s">
        <v>479</v>
      </c>
      <c r="E58" s="11" t="s">
        <v>4872</v>
      </c>
      <c r="F58" s="16">
        <v>43655</v>
      </c>
      <c r="G58" s="12" t="s">
        <v>564</v>
      </c>
      <c r="H58" s="25">
        <v>4643739.91</v>
      </c>
      <c r="I58" s="10" t="s">
        <v>480</v>
      </c>
      <c r="J58" s="9" t="s">
        <v>481</v>
      </c>
      <c r="K58" s="84" t="s">
        <v>6376</v>
      </c>
    </row>
    <row r="59" spans="1:11" ht="45" hidden="1">
      <c r="A59" s="9" t="s">
        <v>478</v>
      </c>
      <c r="B59" s="9" t="s">
        <v>141</v>
      </c>
      <c r="C59" s="10" t="s">
        <v>142</v>
      </c>
      <c r="D59" s="11" t="s">
        <v>479</v>
      </c>
      <c r="E59" s="11" t="s">
        <v>4872</v>
      </c>
      <c r="F59" s="16">
        <v>43655</v>
      </c>
      <c r="G59" s="12" t="s">
        <v>565</v>
      </c>
      <c r="H59" s="25">
        <v>1109957.2</v>
      </c>
      <c r="I59" s="10" t="s">
        <v>480</v>
      </c>
      <c r="J59" s="9" t="s">
        <v>535</v>
      </c>
      <c r="K59" s="84" t="s">
        <v>6376</v>
      </c>
    </row>
    <row r="60" spans="1:11" ht="63" hidden="1">
      <c r="A60" s="9" t="s">
        <v>482</v>
      </c>
      <c r="B60" s="9" t="s">
        <v>141</v>
      </c>
      <c r="C60" s="10" t="s">
        <v>142</v>
      </c>
      <c r="D60" s="11" t="s">
        <v>278</v>
      </c>
      <c r="E60" s="11" t="s">
        <v>4872</v>
      </c>
      <c r="F60" s="16">
        <v>43647</v>
      </c>
      <c r="G60" s="12" t="s">
        <v>483</v>
      </c>
      <c r="H60" s="18">
        <v>9626496</v>
      </c>
      <c r="I60" s="10" t="s">
        <v>484</v>
      </c>
      <c r="J60" s="9" t="s">
        <v>481</v>
      </c>
      <c r="K60" s="84" t="s">
        <v>6376</v>
      </c>
    </row>
    <row r="61" spans="1:11" ht="31.5" hidden="1">
      <c r="A61" s="9" t="s">
        <v>130</v>
      </c>
      <c r="B61" s="9" t="s">
        <v>131</v>
      </c>
      <c r="C61" s="10" t="s">
        <v>8</v>
      </c>
      <c r="D61" s="11" t="s">
        <v>132</v>
      </c>
      <c r="E61" s="11" t="s">
        <v>4872</v>
      </c>
      <c r="F61" s="16">
        <v>43488</v>
      </c>
      <c r="G61" s="12" t="s">
        <v>133</v>
      </c>
      <c r="H61" s="18">
        <v>13606.27</v>
      </c>
      <c r="I61" s="10" t="s">
        <v>134</v>
      </c>
      <c r="J61" s="9" t="s">
        <v>129</v>
      </c>
      <c r="K61" s="84" t="s">
        <v>7158</v>
      </c>
    </row>
    <row r="62" spans="1:11" ht="173.25" hidden="1">
      <c r="A62" s="9" t="s">
        <v>516</v>
      </c>
      <c r="B62" s="9" t="s">
        <v>131</v>
      </c>
      <c r="C62" s="10" t="s">
        <v>8</v>
      </c>
      <c r="D62" s="11" t="s">
        <v>304</v>
      </c>
      <c r="E62" s="11" t="s">
        <v>4872</v>
      </c>
      <c r="F62" s="16">
        <v>43662</v>
      </c>
      <c r="G62" s="12" t="s">
        <v>517</v>
      </c>
      <c r="H62" s="18">
        <v>93600</v>
      </c>
      <c r="I62" s="10" t="s">
        <v>518</v>
      </c>
      <c r="J62" s="9" t="s">
        <v>537</v>
      </c>
      <c r="K62" s="84" t="s">
        <v>6377</v>
      </c>
    </row>
    <row r="63" spans="1:11" ht="31.5" hidden="1">
      <c r="A63" s="9" t="s">
        <v>51</v>
      </c>
      <c r="B63" s="9" t="s">
        <v>1678</v>
      </c>
      <c r="C63" s="10" t="s">
        <v>52</v>
      </c>
      <c r="D63" s="11" t="s">
        <v>53</v>
      </c>
      <c r="E63" s="11" t="s">
        <v>4872</v>
      </c>
      <c r="F63" s="16">
        <v>43445</v>
      </c>
      <c r="G63" s="12" t="s">
        <v>54</v>
      </c>
      <c r="H63" s="18">
        <v>3550480.45</v>
      </c>
      <c r="I63" s="10" t="s">
        <v>55</v>
      </c>
      <c r="J63" s="9" t="s">
        <v>56</v>
      </c>
      <c r="K63" s="84" t="s">
        <v>6341</v>
      </c>
    </row>
    <row r="64" spans="1:11" ht="15.75" hidden="1" customHeight="1">
      <c r="A64" s="9" t="s">
        <v>221</v>
      </c>
      <c r="B64" s="10" t="s">
        <v>4883</v>
      </c>
      <c r="C64" s="10" t="s">
        <v>142</v>
      </c>
      <c r="D64" s="11" t="s">
        <v>222</v>
      </c>
      <c r="E64" s="9">
        <v>2017</v>
      </c>
      <c r="F64" s="16">
        <v>43485</v>
      </c>
      <c r="G64" s="13" t="s">
        <v>223</v>
      </c>
      <c r="H64" s="25">
        <v>10630</v>
      </c>
      <c r="I64" s="10" t="s">
        <v>224</v>
      </c>
      <c r="J64" s="9" t="s">
        <v>216</v>
      </c>
      <c r="K64" s="84" t="s">
        <v>6351</v>
      </c>
    </row>
    <row r="65" spans="1:11" ht="15.75" hidden="1" customHeight="1">
      <c r="A65" s="9" t="s">
        <v>221</v>
      </c>
      <c r="B65" s="10" t="s">
        <v>4883</v>
      </c>
      <c r="C65" s="10" t="s">
        <v>8</v>
      </c>
      <c r="D65" s="11" t="s">
        <v>222</v>
      </c>
      <c r="E65" s="9">
        <v>2017</v>
      </c>
      <c r="F65" s="16">
        <v>43485</v>
      </c>
      <c r="G65" s="13" t="s">
        <v>225</v>
      </c>
      <c r="H65" s="25">
        <v>35550</v>
      </c>
      <c r="I65" s="10" t="s">
        <v>226</v>
      </c>
      <c r="J65" s="9" t="s">
        <v>216</v>
      </c>
      <c r="K65" s="84" t="s">
        <v>6351</v>
      </c>
    </row>
    <row r="66" spans="1:11" ht="30" hidden="1" customHeight="1">
      <c r="A66" s="9" t="s">
        <v>221</v>
      </c>
      <c r="B66" s="10" t="s">
        <v>4883</v>
      </c>
      <c r="C66" s="10" t="s">
        <v>8</v>
      </c>
      <c r="D66" s="11" t="s">
        <v>222</v>
      </c>
      <c r="E66" s="9">
        <v>2017</v>
      </c>
      <c r="F66" s="16">
        <v>43485</v>
      </c>
      <c r="G66" s="13" t="s">
        <v>225</v>
      </c>
      <c r="H66" s="25">
        <v>10130</v>
      </c>
      <c r="I66" s="10" t="s">
        <v>227</v>
      </c>
      <c r="J66" s="9" t="s">
        <v>216</v>
      </c>
      <c r="K66" s="84" t="s">
        <v>6351</v>
      </c>
    </row>
    <row r="67" spans="1:11" ht="31.5" hidden="1">
      <c r="A67" s="9" t="s">
        <v>112</v>
      </c>
      <c r="B67" s="9" t="s">
        <v>1678</v>
      </c>
      <c r="C67" s="10" t="s">
        <v>8</v>
      </c>
      <c r="D67" s="11" t="s">
        <v>113</v>
      </c>
      <c r="E67" s="11" t="s">
        <v>4872</v>
      </c>
      <c r="F67" s="16">
        <v>43118</v>
      </c>
      <c r="G67" s="12" t="s">
        <v>114</v>
      </c>
      <c r="H67" s="18">
        <v>33885.449999999997</v>
      </c>
      <c r="I67" s="10" t="s">
        <v>115</v>
      </c>
      <c r="J67" s="9" t="s">
        <v>116</v>
      </c>
      <c r="K67" s="84" t="s">
        <v>6345</v>
      </c>
    </row>
    <row r="68" spans="1:11" ht="31.5" hidden="1">
      <c r="A68" s="9" t="s">
        <v>112</v>
      </c>
      <c r="B68" s="9" t="s">
        <v>1678</v>
      </c>
      <c r="C68" s="10" t="s">
        <v>8</v>
      </c>
      <c r="D68" s="11" t="s">
        <v>113</v>
      </c>
      <c r="E68" s="11" t="s">
        <v>4872</v>
      </c>
      <c r="F68" s="16">
        <v>43118</v>
      </c>
      <c r="G68" s="12" t="s">
        <v>114</v>
      </c>
      <c r="H68" s="18">
        <v>3640</v>
      </c>
      <c r="I68" s="10" t="s">
        <v>117</v>
      </c>
      <c r="J68" s="9" t="s">
        <v>116</v>
      </c>
      <c r="K68" s="84" t="s">
        <v>6345</v>
      </c>
    </row>
    <row r="69" spans="1:11" ht="31.5" hidden="1" customHeight="1">
      <c r="A69" s="9" t="s">
        <v>238</v>
      </c>
      <c r="B69" s="9" t="s">
        <v>30</v>
      </c>
      <c r="C69" s="10" t="s">
        <v>142</v>
      </c>
      <c r="D69" s="11" t="s">
        <v>239</v>
      </c>
      <c r="E69" s="9">
        <v>2019</v>
      </c>
      <c r="F69" s="16">
        <v>43522</v>
      </c>
      <c r="G69" s="12" t="s">
        <v>240</v>
      </c>
      <c r="H69" s="18">
        <v>2059636</v>
      </c>
      <c r="I69" s="10" t="s">
        <v>241</v>
      </c>
      <c r="J69" s="9" t="s">
        <v>237</v>
      </c>
      <c r="K69" s="84" t="s">
        <v>6352</v>
      </c>
    </row>
    <row r="70" spans="1:11" ht="31.5" hidden="1">
      <c r="A70" s="9" t="s">
        <v>112</v>
      </c>
      <c r="B70" s="9" t="s">
        <v>1678</v>
      </c>
      <c r="C70" s="10" t="s">
        <v>8</v>
      </c>
      <c r="D70" s="11" t="s">
        <v>113</v>
      </c>
      <c r="E70" s="11" t="s">
        <v>4872</v>
      </c>
      <c r="F70" s="16">
        <v>43118</v>
      </c>
      <c r="G70" s="12" t="s">
        <v>114</v>
      </c>
      <c r="H70" s="18">
        <v>139200</v>
      </c>
      <c r="I70" s="10" t="s">
        <v>118</v>
      </c>
      <c r="J70" s="9" t="s">
        <v>116</v>
      </c>
      <c r="K70" s="84" t="s">
        <v>6345</v>
      </c>
    </row>
    <row r="71" spans="1:11" ht="31.5" hidden="1">
      <c r="A71" s="9" t="s">
        <v>112</v>
      </c>
      <c r="B71" s="9" t="s">
        <v>1678</v>
      </c>
      <c r="C71" s="10" t="s">
        <v>8</v>
      </c>
      <c r="D71" s="11" t="s">
        <v>113</v>
      </c>
      <c r="E71" s="11" t="s">
        <v>4872</v>
      </c>
      <c r="F71" s="16">
        <v>43118</v>
      </c>
      <c r="G71" s="12" t="s">
        <v>114</v>
      </c>
      <c r="H71" s="18">
        <v>22895.3</v>
      </c>
      <c r="I71" s="10" t="s">
        <v>119</v>
      </c>
      <c r="J71" s="9" t="s">
        <v>116</v>
      </c>
      <c r="K71" s="84" t="s">
        <v>6345</v>
      </c>
    </row>
    <row r="72" spans="1:11" ht="31.5" hidden="1">
      <c r="A72" s="9" t="s">
        <v>112</v>
      </c>
      <c r="B72" s="9" t="s">
        <v>1678</v>
      </c>
      <c r="C72" s="10" t="s">
        <v>8</v>
      </c>
      <c r="D72" s="11" t="s">
        <v>113</v>
      </c>
      <c r="E72" s="11" t="s">
        <v>4872</v>
      </c>
      <c r="F72" s="16">
        <v>43118</v>
      </c>
      <c r="G72" s="12" t="s">
        <v>114</v>
      </c>
      <c r="H72" s="18">
        <v>2712.28</v>
      </c>
      <c r="I72" s="10" t="s">
        <v>120</v>
      </c>
      <c r="J72" s="9" t="s">
        <v>116</v>
      </c>
      <c r="K72" s="84" t="s">
        <v>6345</v>
      </c>
    </row>
    <row r="73" spans="1:11" ht="31.5" hidden="1">
      <c r="A73" s="9" t="s">
        <v>112</v>
      </c>
      <c r="B73" s="9" t="s">
        <v>1678</v>
      </c>
      <c r="C73" s="10" t="s">
        <v>8</v>
      </c>
      <c r="D73" s="11" t="s">
        <v>113</v>
      </c>
      <c r="E73" s="11" t="s">
        <v>4872</v>
      </c>
      <c r="F73" s="16">
        <v>43118</v>
      </c>
      <c r="G73" s="12" t="s">
        <v>114</v>
      </c>
      <c r="H73" s="18">
        <v>4865</v>
      </c>
      <c r="I73" s="10" t="s">
        <v>121</v>
      </c>
      <c r="J73" s="9" t="s">
        <v>116</v>
      </c>
      <c r="K73" s="84" t="s">
        <v>6345</v>
      </c>
    </row>
    <row r="74" spans="1:11" ht="31.5" hidden="1">
      <c r="A74" s="9" t="s">
        <v>112</v>
      </c>
      <c r="B74" s="9" t="s">
        <v>1678</v>
      </c>
      <c r="C74" s="10" t="s">
        <v>8</v>
      </c>
      <c r="D74" s="11" t="s">
        <v>113</v>
      </c>
      <c r="E74" s="11" t="s">
        <v>4872</v>
      </c>
      <c r="F74" s="16">
        <v>43118</v>
      </c>
      <c r="G74" s="12" t="s">
        <v>114</v>
      </c>
      <c r="H74" s="18">
        <v>32418.3</v>
      </c>
      <c r="I74" s="10" t="s">
        <v>122</v>
      </c>
      <c r="J74" s="9" t="s">
        <v>116</v>
      </c>
      <c r="K74" s="84" t="s">
        <v>6345</v>
      </c>
    </row>
    <row r="75" spans="1:11" ht="31.5" hidden="1">
      <c r="A75" s="9" t="s">
        <v>112</v>
      </c>
      <c r="B75" s="9" t="s">
        <v>1678</v>
      </c>
      <c r="C75" s="10" t="s">
        <v>8</v>
      </c>
      <c r="D75" s="11" t="s">
        <v>113</v>
      </c>
      <c r="E75" s="11" t="s">
        <v>4872</v>
      </c>
      <c r="F75" s="16">
        <v>43118</v>
      </c>
      <c r="G75" s="12" t="s">
        <v>114</v>
      </c>
      <c r="H75" s="18">
        <v>47721.5</v>
      </c>
      <c r="I75" s="10" t="s">
        <v>123</v>
      </c>
      <c r="J75" s="9" t="s">
        <v>116</v>
      </c>
      <c r="K75" s="84" t="s">
        <v>6345</v>
      </c>
    </row>
    <row r="76" spans="1:11" ht="31.5" hidden="1">
      <c r="A76" s="9" t="s">
        <v>112</v>
      </c>
      <c r="B76" s="9" t="s">
        <v>1678</v>
      </c>
      <c r="C76" s="10" t="s">
        <v>8</v>
      </c>
      <c r="D76" s="11" t="s">
        <v>113</v>
      </c>
      <c r="E76" s="11" t="s">
        <v>4872</v>
      </c>
      <c r="F76" s="16">
        <v>43118</v>
      </c>
      <c r="G76" s="12" t="s">
        <v>114</v>
      </c>
      <c r="H76" s="18">
        <v>8337</v>
      </c>
      <c r="I76" s="10" t="s">
        <v>124</v>
      </c>
      <c r="J76" s="9" t="s">
        <v>116</v>
      </c>
      <c r="K76" s="84" t="s">
        <v>6345</v>
      </c>
    </row>
    <row r="77" spans="1:11" ht="94.5" hidden="1" customHeight="1">
      <c r="A77" s="21" t="s">
        <v>273</v>
      </c>
      <c r="B77" s="9" t="s">
        <v>5018</v>
      </c>
      <c r="C77" s="10" t="s">
        <v>557</v>
      </c>
      <c r="D77" s="11" t="s">
        <v>274</v>
      </c>
      <c r="E77" s="9">
        <v>2019</v>
      </c>
      <c r="F77" s="16">
        <v>43524</v>
      </c>
      <c r="G77" s="12" t="s">
        <v>275</v>
      </c>
      <c r="H77" s="18">
        <v>100000</v>
      </c>
      <c r="I77" s="10" t="s">
        <v>276</v>
      </c>
      <c r="J77" s="9" t="s">
        <v>268</v>
      </c>
      <c r="K77" s="84" t="s">
        <v>6356</v>
      </c>
    </row>
    <row r="78" spans="1:11" ht="44.25" hidden="1" customHeight="1">
      <c r="A78" s="9" t="s">
        <v>112</v>
      </c>
      <c r="B78" s="9" t="s">
        <v>1678</v>
      </c>
      <c r="C78" s="10" t="s">
        <v>8</v>
      </c>
      <c r="D78" s="11" t="s">
        <v>113</v>
      </c>
      <c r="E78" s="11" t="s">
        <v>4872</v>
      </c>
      <c r="F78" s="16">
        <v>43508</v>
      </c>
      <c r="G78" s="10" t="s">
        <v>210</v>
      </c>
      <c r="H78" s="18">
        <v>27964.080000000002</v>
      </c>
      <c r="I78" s="10" t="s">
        <v>211</v>
      </c>
      <c r="J78" s="9" t="s">
        <v>205</v>
      </c>
      <c r="K78" s="84" t="s">
        <v>6350</v>
      </c>
    </row>
    <row r="79" spans="1:11" ht="30" hidden="1">
      <c r="A79" s="9" t="s">
        <v>7</v>
      </c>
      <c r="B79" s="9" t="s">
        <v>660</v>
      </c>
      <c r="C79" s="10" t="s">
        <v>8</v>
      </c>
      <c r="D79" s="11" t="s">
        <v>70</v>
      </c>
      <c r="E79" s="11" t="s">
        <v>4872</v>
      </c>
      <c r="F79" s="16">
        <v>43434</v>
      </c>
      <c r="G79" s="12" t="s">
        <v>9</v>
      </c>
      <c r="H79" s="18">
        <v>9000</v>
      </c>
      <c r="I79" s="10" t="s">
        <v>10</v>
      </c>
      <c r="J79" s="70" t="s">
        <v>15</v>
      </c>
      <c r="K79" s="84" t="s">
        <v>6405</v>
      </c>
    </row>
    <row r="80" spans="1:11" ht="30" hidden="1">
      <c r="A80" s="9" t="s">
        <v>201</v>
      </c>
      <c r="B80" s="9" t="s">
        <v>660</v>
      </c>
      <c r="C80" s="10" t="s">
        <v>8</v>
      </c>
      <c r="D80" s="11" t="s">
        <v>202</v>
      </c>
      <c r="E80" s="11" t="s">
        <v>4872</v>
      </c>
      <c r="F80" s="16">
        <v>43515</v>
      </c>
      <c r="G80" s="12" t="s">
        <v>203</v>
      </c>
      <c r="H80" s="18">
        <v>9199500</v>
      </c>
      <c r="I80" s="10" t="s">
        <v>204</v>
      </c>
      <c r="J80" s="9" t="s">
        <v>205</v>
      </c>
      <c r="K80" s="84" t="s">
        <v>6350</v>
      </c>
    </row>
    <row r="81" spans="1:11" ht="30" hidden="1" customHeight="1">
      <c r="A81" s="9" t="s">
        <v>290</v>
      </c>
      <c r="B81" s="9" t="s">
        <v>43</v>
      </c>
      <c r="C81" s="10" t="s">
        <v>8</v>
      </c>
      <c r="D81" s="11" t="s">
        <v>167</v>
      </c>
      <c r="E81" s="9">
        <v>2019</v>
      </c>
      <c r="F81" s="16">
        <v>43535</v>
      </c>
      <c r="G81" s="13" t="s">
        <v>291</v>
      </c>
      <c r="H81" s="18">
        <v>1739131.76</v>
      </c>
      <c r="I81" s="10" t="s">
        <v>292</v>
      </c>
      <c r="J81" s="9" t="s">
        <v>289</v>
      </c>
      <c r="K81" s="84" t="s">
        <v>6357</v>
      </c>
    </row>
    <row r="82" spans="1:11" ht="15.75" hidden="1" customHeight="1">
      <c r="A82" s="9" t="s">
        <v>290</v>
      </c>
      <c r="B82" s="9" t="s">
        <v>43</v>
      </c>
      <c r="C82" s="10" t="s">
        <v>8</v>
      </c>
      <c r="D82" s="11" t="s">
        <v>167</v>
      </c>
      <c r="E82" s="9">
        <v>2019</v>
      </c>
      <c r="F82" s="16">
        <v>43535</v>
      </c>
      <c r="G82" s="13" t="s">
        <v>291</v>
      </c>
      <c r="H82" s="18">
        <v>2500000</v>
      </c>
      <c r="I82" s="10" t="s">
        <v>293</v>
      </c>
      <c r="J82" s="9" t="s">
        <v>289</v>
      </c>
      <c r="K82" s="84" t="s">
        <v>6357</v>
      </c>
    </row>
    <row r="83" spans="1:11" ht="63" hidden="1">
      <c r="A83" s="9" t="s">
        <v>469</v>
      </c>
      <c r="B83" s="10" t="s">
        <v>2985</v>
      </c>
      <c r="C83" s="10" t="s">
        <v>798</v>
      </c>
      <c r="D83" s="11" t="s">
        <v>470</v>
      </c>
      <c r="E83" s="11" t="s">
        <v>4872</v>
      </c>
      <c r="F83" s="16">
        <v>43654</v>
      </c>
      <c r="G83" s="12" t="s">
        <v>471</v>
      </c>
      <c r="H83" s="18">
        <v>1028170.23</v>
      </c>
      <c r="I83" s="10" t="s">
        <v>472</v>
      </c>
      <c r="J83" s="9" t="s">
        <v>473</v>
      </c>
      <c r="K83" s="84" t="s">
        <v>6375</v>
      </c>
    </row>
    <row r="84" spans="1:11" ht="47.25" hidden="1">
      <c r="A84" s="14" t="s">
        <v>469</v>
      </c>
      <c r="B84" s="10" t="s">
        <v>2985</v>
      </c>
      <c r="C84" s="10" t="s">
        <v>798</v>
      </c>
      <c r="D84" s="15" t="s">
        <v>470</v>
      </c>
      <c r="E84" s="11" t="s">
        <v>4872</v>
      </c>
      <c r="F84" s="16">
        <v>43654</v>
      </c>
      <c r="G84" s="17" t="s">
        <v>474</v>
      </c>
      <c r="H84" s="18">
        <v>1258862.32</v>
      </c>
      <c r="I84" s="19" t="s">
        <v>475</v>
      </c>
      <c r="J84" s="14" t="s">
        <v>473</v>
      </c>
      <c r="K84" s="84" t="s">
        <v>6375</v>
      </c>
    </row>
    <row r="85" spans="1:11" ht="60" hidden="1">
      <c r="A85" s="9" t="s">
        <v>943</v>
      </c>
      <c r="B85" s="10" t="s">
        <v>2985</v>
      </c>
      <c r="C85" s="9" t="s">
        <v>798</v>
      </c>
      <c r="D85" s="9">
        <v>26</v>
      </c>
      <c r="E85" s="11" t="s">
        <v>4872</v>
      </c>
      <c r="F85" s="16">
        <v>43805</v>
      </c>
      <c r="G85" s="10" t="s">
        <v>944</v>
      </c>
      <c r="H85" s="18">
        <v>9095584.3100000005</v>
      </c>
      <c r="I85" s="10" t="s">
        <v>945</v>
      </c>
      <c r="J85" s="9" t="s">
        <v>942</v>
      </c>
      <c r="K85" s="84" t="s">
        <v>6406</v>
      </c>
    </row>
    <row r="86" spans="1:11" ht="31.5" hidden="1">
      <c r="A86" s="9" t="s">
        <v>126</v>
      </c>
      <c r="B86" s="9" t="s">
        <v>308</v>
      </c>
      <c r="C86" s="10" t="s">
        <v>127</v>
      </c>
      <c r="D86" s="11" t="s">
        <v>26</v>
      </c>
      <c r="E86" s="11" t="s">
        <v>4872</v>
      </c>
      <c r="F86" s="16">
        <v>43469</v>
      </c>
      <c r="G86" s="12" t="s">
        <v>128</v>
      </c>
      <c r="H86" s="18">
        <v>158258.65</v>
      </c>
      <c r="I86" s="10" t="s">
        <v>90</v>
      </c>
      <c r="J86" s="9" t="s">
        <v>129</v>
      </c>
      <c r="K86" s="84" t="s">
        <v>7158</v>
      </c>
    </row>
    <row r="87" spans="1:11" ht="45" hidden="1">
      <c r="A87" s="9" t="s">
        <v>307</v>
      </c>
      <c r="B87" s="9" t="s">
        <v>308</v>
      </c>
      <c r="C87" s="10" t="s">
        <v>8</v>
      </c>
      <c r="D87" s="11" t="s">
        <v>309</v>
      </c>
      <c r="E87" s="11" t="s">
        <v>4872</v>
      </c>
      <c r="F87" s="16">
        <v>43551</v>
      </c>
      <c r="G87" s="10" t="s">
        <v>310</v>
      </c>
      <c r="H87" s="18">
        <v>2726000</v>
      </c>
      <c r="I87" s="10" t="s">
        <v>311</v>
      </c>
      <c r="J87" s="9" t="s">
        <v>302</v>
      </c>
      <c r="K87" s="84" t="s">
        <v>7156</v>
      </c>
    </row>
    <row r="88" spans="1:11" ht="30" hidden="1">
      <c r="A88" s="9" t="s">
        <v>332</v>
      </c>
      <c r="B88" s="9" t="s">
        <v>308</v>
      </c>
      <c r="C88" s="10" t="s">
        <v>8</v>
      </c>
      <c r="D88" s="11" t="s">
        <v>333</v>
      </c>
      <c r="E88" s="11" t="s">
        <v>4872</v>
      </c>
      <c r="F88" s="16">
        <v>43564</v>
      </c>
      <c r="G88" s="10" t="s">
        <v>334</v>
      </c>
      <c r="H88" s="25">
        <v>1054807</v>
      </c>
      <c r="I88" s="10" t="s">
        <v>335</v>
      </c>
      <c r="J88" s="9" t="s">
        <v>336</v>
      </c>
      <c r="K88" s="84" t="s">
        <v>7159</v>
      </c>
    </row>
    <row r="89" spans="1:11" ht="45" hidden="1">
      <c r="A89" s="9" t="s">
        <v>491</v>
      </c>
      <c r="B89" s="9" t="s">
        <v>308</v>
      </c>
      <c r="C89" s="10" t="s">
        <v>8</v>
      </c>
      <c r="D89" s="11" t="s">
        <v>536</v>
      </c>
      <c r="E89" s="11" t="s">
        <v>4872</v>
      </c>
      <c r="F89" s="16">
        <v>43662</v>
      </c>
      <c r="G89" s="10" t="s">
        <v>492</v>
      </c>
      <c r="H89" s="18">
        <v>6230950.5999999996</v>
      </c>
      <c r="I89" s="10" t="s">
        <v>493</v>
      </c>
      <c r="J89" s="9" t="s">
        <v>537</v>
      </c>
      <c r="K89" s="89" t="s">
        <v>6377</v>
      </c>
    </row>
    <row r="90" spans="1:11" ht="45" hidden="1">
      <c r="A90" s="9" t="s">
        <v>491</v>
      </c>
      <c r="B90" s="9" t="s">
        <v>308</v>
      </c>
      <c r="C90" s="10" t="s">
        <v>8</v>
      </c>
      <c r="D90" s="11" t="s">
        <v>536</v>
      </c>
      <c r="E90" s="11" t="s">
        <v>4872</v>
      </c>
      <c r="F90" s="16">
        <v>43662</v>
      </c>
      <c r="G90" s="10" t="s">
        <v>494</v>
      </c>
      <c r="H90" s="25">
        <v>5500</v>
      </c>
      <c r="I90" s="10" t="s">
        <v>495</v>
      </c>
      <c r="J90" s="9" t="s">
        <v>537</v>
      </c>
      <c r="K90" s="89" t="s">
        <v>6377</v>
      </c>
    </row>
    <row r="91" spans="1:11" ht="60" hidden="1">
      <c r="A91" s="9" t="s">
        <v>491</v>
      </c>
      <c r="B91" s="9" t="s">
        <v>308</v>
      </c>
      <c r="C91" s="10" t="s">
        <v>8</v>
      </c>
      <c r="D91" s="11" t="s">
        <v>536</v>
      </c>
      <c r="E91" s="11" t="s">
        <v>4872</v>
      </c>
      <c r="F91" s="16">
        <v>43662</v>
      </c>
      <c r="G91" s="10" t="s">
        <v>496</v>
      </c>
      <c r="H91" s="18">
        <v>19800</v>
      </c>
      <c r="I91" s="10" t="s">
        <v>497</v>
      </c>
      <c r="J91" s="9" t="s">
        <v>537</v>
      </c>
      <c r="K91" s="89" t="s">
        <v>6377</v>
      </c>
    </row>
    <row r="92" spans="1:11" ht="45" hidden="1">
      <c r="A92" s="9" t="s">
        <v>491</v>
      </c>
      <c r="B92" s="9" t="s">
        <v>308</v>
      </c>
      <c r="C92" s="10" t="s">
        <v>8</v>
      </c>
      <c r="D92" s="11" t="s">
        <v>536</v>
      </c>
      <c r="E92" s="11" t="s">
        <v>4872</v>
      </c>
      <c r="F92" s="16">
        <v>43662</v>
      </c>
      <c r="G92" s="10" t="s">
        <v>498</v>
      </c>
      <c r="H92" s="18">
        <v>140720</v>
      </c>
      <c r="I92" s="10" t="s">
        <v>499</v>
      </c>
      <c r="J92" s="9" t="s">
        <v>537</v>
      </c>
      <c r="K92" s="89" t="s">
        <v>6377</v>
      </c>
    </row>
    <row r="93" spans="1:11" ht="60" hidden="1">
      <c r="A93" s="9" t="s">
        <v>491</v>
      </c>
      <c r="B93" s="9" t="s">
        <v>308</v>
      </c>
      <c r="C93" s="10" t="s">
        <v>8</v>
      </c>
      <c r="D93" s="11" t="s">
        <v>536</v>
      </c>
      <c r="E93" s="11" t="s">
        <v>4872</v>
      </c>
      <c r="F93" s="16">
        <v>43662</v>
      </c>
      <c r="G93" s="10" t="s">
        <v>500</v>
      </c>
      <c r="H93" s="18">
        <v>1773589.6</v>
      </c>
      <c r="I93" s="10" t="s">
        <v>501</v>
      </c>
      <c r="J93" s="9" t="s">
        <v>537</v>
      </c>
      <c r="K93" s="89" t="s">
        <v>6377</v>
      </c>
    </row>
    <row r="94" spans="1:11" ht="31.5" hidden="1" customHeight="1">
      <c r="A94" s="9" t="s">
        <v>4874</v>
      </c>
      <c r="B94" s="9" t="s">
        <v>68</v>
      </c>
      <c r="C94" s="10" t="s">
        <v>2983</v>
      </c>
      <c r="D94" s="11" t="s">
        <v>70</v>
      </c>
      <c r="E94" s="11" t="s">
        <v>4873</v>
      </c>
      <c r="F94" s="16">
        <v>43560</v>
      </c>
      <c r="G94" s="12" t="s">
        <v>325</v>
      </c>
      <c r="H94" s="18">
        <v>985.5</v>
      </c>
      <c r="I94" s="10" t="s">
        <v>14</v>
      </c>
      <c r="J94" s="9" t="s">
        <v>326</v>
      </c>
      <c r="K94" s="84" t="s">
        <v>6359</v>
      </c>
    </row>
    <row r="95" spans="1:11" ht="31.5" hidden="1" customHeight="1">
      <c r="A95" s="9" t="s">
        <v>327</v>
      </c>
      <c r="B95" s="10" t="s">
        <v>328</v>
      </c>
      <c r="C95" s="10" t="s">
        <v>798</v>
      </c>
      <c r="D95" s="11" t="s">
        <v>132</v>
      </c>
      <c r="E95" s="9">
        <v>2017</v>
      </c>
      <c r="F95" s="16">
        <v>43551</v>
      </c>
      <c r="G95" s="12" t="s">
        <v>329</v>
      </c>
      <c r="H95" s="18">
        <v>20000000</v>
      </c>
      <c r="I95" s="10" t="s">
        <v>330</v>
      </c>
      <c r="J95" s="9" t="s">
        <v>331</v>
      </c>
      <c r="K95" s="84" t="s">
        <v>6360</v>
      </c>
    </row>
    <row r="96" spans="1:11" ht="75" hidden="1">
      <c r="A96" s="9" t="s">
        <v>491</v>
      </c>
      <c r="B96" s="9" t="s">
        <v>308</v>
      </c>
      <c r="C96" s="10" t="s">
        <v>8</v>
      </c>
      <c r="D96" s="11" t="s">
        <v>536</v>
      </c>
      <c r="E96" s="11" t="s">
        <v>4872</v>
      </c>
      <c r="F96" s="16">
        <v>43662</v>
      </c>
      <c r="G96" s="10" t="s">
        <v>502</v>
      </c>
      <c r="H96" s="18">
        <v>428274.8</v>
      </c>
      <c r="I96" s="10" t="s">
        <v>503</v>
      </c>
      <c r="J96" s="9" t="s">
        <v>537</v>
      </c>
      <c r="K96" s="89" t="s">
        <v>6377</v>
      </c>
    </row>
    <row r="97" spans="1:11" ht="409.5" hidden="1">
      <c r="A97" s="14" t="s">
        <v>491</v>
      </c>
      <c r="B97" s="9" t="s">
        <v>308</v>
      </c>
      <c r="C97" s="10" t="s">
        <v>8</v>
      </c>
      <c r="D97" s="14">
        <v>98</v>
      </c>
      <c r="E97" s="11" t="s">
        <v>4872</v>
      </c>
      <c r="F97" s="16">
        <v>43677</v>
      </c>
      <c r="G97" s="19" t="s">
        <v>576</v>
      </c>
      <c r="H97" s="18">
        <v>235295.8</v>
      </c>
      <c r="I97" s="19" t="s">
        <v>577</v>
      </c>
      <c r="J97" s="14" t="s">
        <v>574</v>
      </c>
      <c r="K97" s="89" t="s">
        <v>6381</v>
      </c>
    </row>
    <row r="98" spans="1:11" hidden="1">
      <c r="A98" s="9" t="s">
        <v>67</v>
      </c>
      <c r="B98" s="9" t="s">
        <v>68</v>
      </c>
      <c r="C98" s="10" t="s">
        <v>2984</v>
      </c>
      <c r="D98" s="11" t="s">
        <v>70</v>
      </c>
      <c r="E98" s="11" t="s">
        <v>4872</v>
      </c>
      <c r="F98" s="16">
        <v>43448</v>
      </c>
      <c r="G98" s="9" t="s">
        <v>71</v>
      </c>
      <c r="H98" s="18">
        <v>4850.96</v>
      </c>
      <c r="I98" s="10" t="s">
        <v>72</v>
      </c>
      <c r="J98" s="9" t="s">
        <v>56</v>
      </c>
      <c r="K98" s="89" t="s">
        <v>6341</v>
      </c>
    </row>
    <row r="99" spans="1:11" ht="47.25" hidden="1" customHeight="1">
      <c r="A99" s="9" t="s">
        <v>345</v>
      </c>
      <c r="B99" s="9" t="s">
        <v>247</v>
      </c>
      <c r="C99" s="10" t="s">
        <v>551</v>
      </c>
      <c r="D99" s="11" t="s">
        <v>70</v>
      </c>
      <c r="E99" s="11" t="s">
        <v>4873</v>
      </c>
      <c r="F99" s="16">
        <v>43577</v>
      </c>
      <c r="G99" s="12" t="s">
        <v>346</v>
      </c>
      <c r="H99" s="18">
        <v>224400</v>
      </c>
      <c r="I99" s="10" t="s">
        <v>555</v>
      </c>
      <c r="J99" s="9" t="s">
        <v>344</v>
      </c>
      <c r="K99" s="84" t="s">
        <v>6361</v>
      </c>
    </row>
    <row r="100" spans="1:11" ht="30" hidden="1">
      <c r="A100" s="9" t="s">
        <v>294</v>
      </c>
      <c r="B100" s="10" t="s">
        <v>2911</v>
      </c>
      <c r="C100" s="10" t="s">
        <v>8</v>
      </c>
      <c r="D100" s="11" t="s">
        <v>295</v>
      </c>
      <c r="E100" s="11" t="s">
        <v>4872</v>
      </c>
      <c r="F100" s="16">
        <v>43535</v>
      </c>
      <c r="G100" s="10" t="s">
        <v>296</v>
      </c>
      <c r="H100" s="18">
        <v>40500</v>
      </c>
      <c r="I100" s="10" t="s">
        <v>297</v>
      </c>
      <c r="J100" s="9" t="s">
        <v>289</v>
      </c>
      <c r="K100" s="89" t="s">
        <v>6357</v>
      </c>
    </row>
    <row r="101" spans="1:11" ht="31.5" hidden="1" customHeight="1">
      <c r="A101" s="9" t="s">
        <v>352</v>
      </c>
      <c r="B101" s="9" t="s">
        <v>157</v>
      </c>
      <c r="C101" s="10" t="s">
        <v>127</v>
      </c>
      <c r="D101" s="11" t="s">
        <v>175</v>
      </c>
      <c r="E101" s="9">
        <v>2019</v>
      </c>
      <c r="F101" s="16">
        <v>43571</v>
      </c>
      <c r="G101" s="12" t="s">
        <v>353</v>
      </c>
      <c r="H101" s="18">
        <v>141745</v>
      </c>
      <c r="I101" s="10" t="s">
        <v>354</v>
      </c>
      <c r="J101" s="9" t="s">
        <v>355</v>
      </c>
      <c r="K101" s="84" t="s">
        <v>6362</v>
      </c>
    </row>
    <row r="102" spans="1:11" ht="30" hidden="1">
      <c r="A102" s="9" t="s">
        <v>303</v>
      </c>
      <c r="B102" s="10" t="s">
        <v>2911</v>
      </c>
      <c r="C102" s="10" t="s">
        <v>8</v>
      </c>
      <c r="D102" s="11" t="s">
        <v>304</v>
      </c>
      <c r="E102" s="11" t="s">
        <v>4872</v>
      </c>
      <c r="F102" s="16">
        <v>43536</v>
      </c>
      <c r="G102" s="10" t="s">
        <v>305</v>
      </c>
      <c r="H102" s="18">
        <v>100500</v>
      </c>
      <c r="I102" s="10" t="s">
        <v>306</v>
      </c>
      <c r="J102" s="9" t="s">
        <v>302</v>
      </c>
      <c r="K102" s="89" t="s">
        <v>7156</v>
      </c>
    </row>
    <row r="103" spans="1:11" ht="60" hidden="1">
      <c r="A103" s="9" t="s">
        <v>379</v>
      </c>
      <c r="B103" s="10" t="s">
        <v>2911</v>
      </c>
      <c r="C103" s="10" t="s">
        <v>8</v>
      </c>
      <c r="D103" s="11" t="s">
        <v>380</v>
      </c>
      <c r="E103" s="11" t="s">
        <v>4872</v>
      </c>
      <c r="F103" s="16">
        <v>43607</v>
      </c>
      <c r="G103" s="10" t="s">
        <v>381</v>
      </c>
      <c r="H103" s="18">
        <v>3754200</v>
      </c>
      <c r="I103" s="10" t="s">
        <v>382</v>
      </c>
      <c r="J103" s="9" t="s">
        <v>383</v>
      </c>
      <c r="K103" s="89" t="s">
        <v>7156</v>
      </c>
    </row>
    <row r="104" spans="1:11" ht="90" hidden="1">
      <c r="A104" s="9" t="s">
        <v>1381</v>
      </c>
      <c r="B104" s="10" t="s">
        <v>2911</v>
      </c>
      <c r="C104" s="10" t="s">
        <v>8</v>
      </c>
      <c r="D104" s="9">
        <v>38</v>
      </c>
      <c r="E104" s="11" t="s">
        <v>4872</v>
      </c>
      <c r="F104" s="16">
        <v>43901</v>
      </c>
      <c r="G104" s="10" t="s">
        <v>1382</v>
      </c>
      <c r="H104" s="18">
        <v>984000</v>
      </c>
      <c r="I104" s="10" t="s">
        <v>1383</v>
      </c>
      <c r="J104" s="9" t="s">
        <v>1372</v>
      </c>
      <c r="K104" s="89" t="s">
        <v>6407</v>
      </c>
    </row>
    <row r="105" spans="1:11" ht="30" hidden="1">
      <c r="A105" s="9" t="s">
        <v>34</v>
      </c>
      <c r="B105" s="10" t="s">
        <v>4883</v>
      </c>
      <c r="C105" s="10" t="s">
        <v>142</v>
      </c>
      <c r="D105" s="11" t="s">
        <v>35</v>
      </c>
      <c r="E105" s="11" t="s">
        <v>4872</v>
      </c>
      <c r="F105" s="16">
        <v>43440</v>
      </c>
      <c r="G105" s="9" t="s">
        <v>36</v>
      </c>
      <c r="H105" s="25">
        <v>131414.39999999999</v>
      </c>
      <c r="I105" s="10" t="s">
        <v>37</v>
      </c>
      <c r="J105" s="70" t="s">
        <v>38</v>
      </c>
      <c r="K105" s="89" t="s">
        <v>7160</v>
      </c>
    </row>
    <row r="106" spans="1:11" ht="31.5" hidden="1" customHeight="1">
      <c r="A106" s="9" t="s">
        <v>363</v>
      </c>
      <c r="B106" s="9" t="s">
        <v>229</v>
      </c>
      <c r="C106" s="10" t="s">
        <v>8</v>
      </c>
      <c r="D106" s="11" t="s">
        <v>70</v>
      </c>
      <c r="E106" s="11" t="s">
        <v>4873</v>
      </c>
      <c r="F106" s="16">
        <v>43598</v>
      </c>
      <c r="G106" s="12" t="s">
        <v>364</v>
      </c>
      <c r="H106" s="18">
        <v>230553</v>
      </c>
      <c r="I106" s="10" t="s">
        <v>365</v>
      </c>
      <c r="J106" s="9" t="s">
        <v>355</v>
      </c>
      <c r="K106" s="84" t="s">
        <v>6362</v>
      </c>
    </row>
    <row r="107" spans="1:11" ht="31.5" hidden="1" customHeight="1">
      <c r="A107" s="9" t="s">
        <v>363</v>
      </c>
      <c r="B107" s="9" t="s">
        <v>229</v>
      </c>
      <c r="C107" s="10" t="s">
        <v>8</v>
      </c>
      <c r="D107" s="11" t="s">
        <v>70</v>
      </c>
      <c r="E107" s="11" t="s">
        <v>4873</v>
      </c>
      <c r="F107" s="16">
        <v>43598</v>
      </c>
      <c r="G107" s="12" t="s">
        <v>364</v>
      </c>
      <c r="H107" s="18">
        <v>212169.60000000001</v>
      </c>
      <c r="I107" s="10" t="s">
        <v>366</v>
      </c>
      <c r="J107" s="9" t="s">
        <v>367</v>
      </c>
      <c r="K107" s="84" t="s">
        <v>6362</v>
      </c>
    </row>
    <row r="108" spans="1:11" ht="30" hidden="1">
      <c r="A108" s="9" t="s">
        <v>39</v>
      </c>
      <c r="B108" s="9" t="s">
        <v>43</v>
      </c>
      <c r="C108" s="10" t="s">
        <v>8</v>
      </c>
      <c r="D108" s="11" t="s">
        <v>40</v>
      </c>
      <c r="E108" s="11" t="s">
        <v>4872</v>
      </c>
      <c r="F108" s="16">
        <v>43425</v>
      </c>
      <c r="G108" s="10" t="s">
        <v>5316</v>
      </c>
      <c r="H108" s="18">
        <v>12150</v>
      </c>
      <c r="I108" s="10" t="s">
        <v>41</v>
      </c>
      <c r="J108" s="70" t="s">
        <v>38</v>
      </c>
      <c r="K108" s="89" t="s">
        <v>7160</v>
      </c>
    </row>
    <row r="109" spans="1:11" ht="30" hidden="1">
      <c r="A109" s="9" t="s">
        <v>42</v>
      </c>
      <c r="B109" s="9" t="s">
        <v>43</v>
      </c>
      <c r="C109" s="10" t="s">
        <v>8</v>
      </c>
      <c r="D109" s="11" t="s">
        <v>44</v>
      </c>
      <c r="E109" s="11" t="s">
        <v>4872</v>
      </c>
      <c r="F109" s="16">
        <v>43441</v>
      </c>
      <c r="G109" s="10" t="s">
        <v>45</v>
      </c>
      <c r="H109" s="18">
        <v>6641760</v>
      </c>
      <c r="I109" s="10" t="s">
        <v>46</v>
      </c>
      <c r="J109" s="70" t="s">
        <v>47</v>
      </c>
      <c r="K109" s="89" t="s">
        <v>7161</v>
      </c>
    </row>
    <row r="110" spans="1:11" ht="30" hidden="1">
      <c r="A110" s="9" t="s">
        <v>135</v>
      </c>
      <c r="B110" s="9" t="s">
        <v>43</v>
      </c>
      <c r="C110" s="10" t="s">
        <v>8</v>
      </c>
      <c r="D110" s="11" t="s">
        <v>136</v>
      </c>
      <c r="E110" s="11" t="s">
        <v>4872</v>
      </c>
      <c r="F110" s="16">
        <v>43490</v>
      </c>
      <c r="G110" s="10" t="s">
        <v>137</v>
      </c>
      <c r="H110" s="18">
        <v>731980.04</v>
      </c>
      <c r="I110" s="10" t="s">
        <v>138</v>
      </c>
      <c r="J110" s="9" t="s">
        <v>139</v>
      </c>
      <c r="K110" s="89" t="s">
        <v>7162</v>
      </c>
    </row>
    <row r="111" spans="1:11" ht="30" hidden="1">
      <c r="A111" s="9" t="s">
        <v>170</v>
      </c>
      <c r="B111" s="9" t="s">
        <v>43</v>
      </c>
      <c r="C111" s="10" t="s">
        <v>52</v>
      </c>
      <c r="D111" s="11" t="s">
        <v>167</v>
      </c>
      <c r="E111" s="11" t="s">
        <v>4872</v>
      </c>
      <c r="F111" s="16">
        <v>43496</v>
      </c>
      <c r="G111" s="10" t="s">
        <v>171</v>
      </c>
      <c r="H111" s="18" t="s">
        <v>70</v>
      </c>
      <c r="I111" s="10" t="s">
        <v>172</v>
      </c>
      <c r="J111" s="9" t="s">
        <v>169</v>
      </c>
      <c r="K111" s="89" t="s">
        <v>6347</v>
      </c>
    </row>
    <row r="112" spans="1:11" ht="120" hidden="1">
      <c r="A112" s="9" t="s">
        <v>356</v>
      </c>
      <c r="B112" s="9" t="s">
        <v>43</v>
      </c>
      <c r="C112" s="10" t="s">
        <v>8</v>
      </c>
      <c r="D112" s="11" t="s">
        <v>357</v>
      </c>
      <c r="E112" s="11" t="s">
        <v>4872</v>
      </c>
      <c r="F112" s="16">
        <v>43588</v>
      </c>
      <c r="G112" s="10" t="s">
        <v>358</v>
      </c>
      <c r="H112" s="25">
        <v>84704.44</v>
      </c>
      <c r="I112" s="10" t="s">
        <v>359</v>
      </c>
      <c r="J112" s="9" t="s">
        <v>355</v>
      </c>
      <c r="K112" s="89" t="s">
        <v>6362</v>
      </c>
    </row>
    <row r="113" spans="1:11" ht="45" hidden="1">
      <c r="A113" s="9" t="s">
        <v>356</v>
      </c>
      <c r="B113" s="9" t="s">
        <v>43</v>
      </c>
      <c r="C113" s="10" t="s">
        <v>8</v>
      </c>
      <c r="D113" s="11" t="s">
        <v>357</v>
      </c>
      <c r="E113" s="11" t="s">
        <v>4872</v>
      </c>
      <c r="F113" s="16">
        <v>43588</v>
      </c>
      <c r="G113" s="10" t="s">
        <v>358</v>
      </c>
      <c r="H113" s="25">
        <v>43936</v>
      </c>
      <c r="I113" s="10" t="s">
        <v>360</v>
      </c>
      <c r="J113" s="9" t="s">
        <v>355</v>
      </c>
      <c r="K113" s="89" t="s">
        <v>6362</v>
      </c>
    </row>
    <row r="114" spans="1:11" ht="75" hidden="1">
      <c r="A114" s="9" t="s">
        <v>356</v>
      </c>
      <c r="B114" s="9" t="s">
        <v>43</v>
      </c>
      <c r="C114" s="10" t="s">
        <v>8</v>
      </c>
      <c r="D114" s="11" t="s">
        <v>357</v>
      </c>
      <c r="E114" s="11" t="s">
        <v>4872</v>
      </c>
      <c r="F114" s="16">
        <v>43588</v>
      </c>
      <c r="G114" s="10" t="s">
        <v>358</v>
      </c>
      <c r="H114" s="25">
        <v>47853.599999999999</v>
      </c>
      <c r="I114" s="10" t="s">
        <v>361</v>
      </c>
      <c r="J114" s="9" t="s">
        <v>355</v>
      </c>
      <c r="K114" s="89" t="s">
        <v>6362</v>
      </c>
    </row>
    <row r="115" spans="1:11" ht="45" hidden="1">
      <c r="A115" s="9" t="s">
        <v>356</v>
      </c>
      <c r="B115" s="9" t="s">
        <v>43</v>
      </c>
      <c r="C115" s="10" t="s">
        <v>8</v>
      </c>
      <c r="D115" s="11" t="s">
        <v>357</v>
      </c>
      <c r="E115" s="11" t="s">
        <v>4872</v>
      </c>
      <c r="F115" s="16">
        <v>43588</v>
      </c>
      <c r="G115" s="10" t="s">
        <v>358</v>
      </c>
      <c r="H115" s="25">
        <v>16474.32</v>
      </c>
      <c r="I115" s="10" t="s">
        <v>362</v>
      </c>
      <c r="J115" s="9" t="s">
        <v>355</v>
      </c>
      <c r="K115" s="89" t="s">
        <v>6362</v>
      </c>
    </row>
    <row r="116" spans="1:11" hidden="1">
      <c r="A116" s="9" t="s">
        <v>368</v>
      </c>
      <c r="B116" s="9" t="s">
        <v>43</v>
      </c>
      <c r="C116" s="10" t="s">
        <v>8</v>
      </c>
      <c r="D116" s="11" t="s">
        <v>299</v>
      </c>
      <c r="E116" s="11" t="s">
        <v>4872</v>
      </c>
      <c r="F116" s="16">
        <v>43588</v>
      </c>
      <c r="G116" s="10" t="s">
        <v>369</v>
      </c>
      <c r="H116" s="25">
        <v>5676</v>
      </c>
      <c r="I116" s="10" t="s">
        <v>370</v>
      </c>
      <c r="J116" s="9" t="s">
        <v>371</v>
      </c>
      <c r="K116" s="34" t="s">
        <v>7163</v>
      </c>
    </row>
    <row r="117" spans="1:11" ht="47.25" hidden="1" customHeight="1">
      <c r="A117" s="9" t="s">
        <v>384</v>
      </c>
      <c r="B117" s="10" t="s">
        <v>3869</v>
      </c>
      <c r="C117" s="10" t="s">
        <v>8</v>
      </c>
      <c r="D117" s="11" t="s">
        <v>552</v>
      </c>
      <c r="E117" s="9">
        <v>2017</v>
      </c>
      <c r="F117" s="16">
        <v>43606</v>
      </c>
      <c r="G117" s="12" t="s">
        <v>385</v>
      </c>
      <c r="H117" s="18">
        <v>6626880</v>
      </c>
      <c r="I117" s="104" t="s">
        <v>553</v>
      </c>
      <c r="J117" s="9" t="s">
        <v>383</v>
      </c>
      <c r="K117" s="84" t="s">
        <v>6363</v>
      </c>
    </row>
    <row r="118" spans="1:11" ht="30" hidden="1">
      <c r="A118" s="9" t="s">
        <v>368</v>
      </c>
      <c r="B118" s="9" t="s">
        <v>43</v>
      </c>
      <c r="C118" s="10" t="s">
        <v>8</v>
      </c>
      <c r="D118" s="11" t="s">
        <v>299</v>
      </c>
      <c r="E118" s="11" t="s">
        <v>4872</v>
      </c>
      <c r="F118" s="16">
        <v>43588</v>
      </c>
      <c r="G118" s="10" t="s">
        <v>369</v>
      </c>
      <c r="H118" s="25">
        <v>19400</v>
      </c>
      <c r="I118" s="10" t="s">
        <v>372</v>
      </c>
      <c r="J118" s="9" t="s">
        <v>371</v>
      </c>
      <c r="K118" s="34" t="s">
        <v>7163</v>
      </c>
    </row>
    <row r="119" spans="1:11" hidden="1">
      <c r="A119" s="9" t="s">
        <v>368</v>
      </c>
      <c r="B119" s="9" t="s">
        <v>43</v>
      </c>
      <c r="C119" s="10" t="s">
        <v>8</v>
      </c>
      <c r="D119" s="11" t="s">
        <v>299</v>
      </c>
      <c r="E119" s="11" t="s">
        <v>4872</v>
      </c>
      <c r="F119" s="16">
        <v>43588</v>
      </c>
      <c r="G119" s="10" t="s">
        <v>369</v>
      </c>
      <c r="H119" s="25">
        <v>16843.5</v>
      </c>
      <c r="I119" s="10" t="s">
        <v>373</v>
      </c>
      <c r="J119" s="9" t="s">
        <v>371</v>
      </c>
      <c r="K119" s="34" t="s">
        <v>7163</v>
      </c>
    </row>
    <row r="120" spans="1:11" ht="63" hidden="1" customHeight="1">
      <c r="A120" s="9" t="s">
        <v>392</v>
      </c>
      <c r="B120" s="9" t="s">
        <v>5018</v>
      </c>
      <c r="C120" s="10" t="s">
        <v>69</v>
      </c>
      <c r="D120" s="11" t="s">
        <v>70</v>
      </c>
      <c r="E120" s="11" t="s">
        <v>4873</v>
      </c>
      <c r="F120" s="16">
        <v>43609</v>
      </c>
      <c r="G120" s="12" t="s">
        <v>393</v>
      </c>
      <c r="H120" s="18">
        <v>27824</v>
      </c>
      <c r="I120" s="10" t="s">
        <v>394</v>
      </c>
      <c r="J120" s="9" t="s">
        <v>390</v>
      </c>
      <c r="K120" s="84" t="s">
        <v>6364</v>
      </c>
    </row>
    <row r="121" spans="1:11" ht="94.5" hidden="1" customHeight="1">
      <c r="A121" s="9" t="s">
        <v>4875</v>
      </c>
      <c r="B121" s="9" t="s">
        <v>5018</v>
      </c>
      <c r="C121" s="10" t="s">
        <v>69</v>
      </c>
      <c r="D121" s="11" t="s">
        <v>70</v>
      </c>
      <c r="E121" s="11" t="s">
        <v>4873</v>
      </c>
      <c r="F121" s="16">
        <v>43609</v>
      </c>
      <c r="G121" s="12" t="s">
        <v>395</v>
      </c>
      <c r="H121" s="18">
        <v>75802</v>
      </c>
      <c r="I121" s="10" t="s">
        <v>396</v>
      </c>
      <c r="J121" s="9" t="s">
        <v>390</v>
      </c>
      <c r="K121" s="84" t="s">
        <v>6364</v>
      </c>
    </row>
    <row r="122" spans="1:11" ht="47.25" hidden="1" customHeight="1">
      <c r="A122" s="9" t="s">
        <v>397</v>
      </c>
      <c r="B122" s="9" t="s">
        <v>62</v>
      </c>
      <c r="C122" s="10" t="s">
        <v>63</v>
      </c>
      <c r="D122" s="11" t="s">
        <v>64</v>
      </c>
      <c r="E122" s="9">
        <v>2019</v>
      </c>
      <c r="F122" s="16">
        <v>43619</v>
      </c>
      <c r="G122" s="12" t="s">
        <v>398</v>
      </c>
      <c r="H122" s="18">
        <v>1498980</v>
      </c>
      <c r="I122" s="10" t="s">
        <v>399</v>
      </c>
      <c r="J122" s="9" t="s">
        <v>400</v>
      </c>
      <c r="K122" s="84" t="s">
        <v>6365</v>
      </c>
    </row>
    <row r="123" spans="1:11" ht="30" hidden="1">
      <c r="A123" s="9" t="s">
        <v>368</v>
      </c>
      <c r="B123" s="9" t="s">
        <v>43</v>
      </c>
      <c r="C123" s="10" t="s">
        <v>8</v>
      </c>
      <c r="D123" s="11" t="s">
        <v>299</v>
      </c>
      <c r="E123" s="11" t="s">
        <v>4872</v>
      </c>
      <c r="F123" s="16">
        <v>43588</v>
      </c>
      <c r="G123" s="10" t="s">
        <v>369</v>
      </c>
      <c r="H123" s="25">
        <v>33094.5</v>
      </c>
      <c r="I123" s="10" t="s">
        <v>374</v>
      </c>
      <c r="J123" s="9" t="s">
        <v>371</v>
      </c>
      <c r="K123" s="34" t="s">
        <v>7163</v>
      </c>
    </row>
    <row r="124" spans="1:11" ht="47.25" hidden="1" customHeight="1">
      <c r="A124" s="9" t="s">
        <v>405</v>
      </c>
      <c r="B124" s="9" t="s">
        <v>30</v>
      </c>
      <c r="C124" s="10" t="s">
        <v>142</v>
      </c>
      <c r="D124" s="11" t="s">
        <v>406</v>
      </c>
      <c r="E124" s="9">
        <v>2019</v>
      </c>
      <c r="F124" s="16">
        <v>43619</v>
      </c>
      <c r="G124" s="12" t="s">
        <v>407</v>
      </c>
      <c r="H124" s="18">
        <v>395390</v>
      </c>
      <c r="I124" s="10" t="s">
        <v>408</v>
      </c>
      <c r="J124" s="9" t="s">
        <v>404</v>
      </c>
      <c r="K124" s="84" t="s">
        <v>6345</v>
      </c>
    </row>
    <row r="125" spans="1:11" ht="47.25" hidden="1" customHeight="1">
      <c r="A125" s="9" t="s">
        <v>405</v>
      </c>
      <c r="B125" s="9" t="s">
        <v>30</v>
      </c>
      <c r="C125" s="10" t="s">
        <v>142</v>
      </c>
      <c r="D125" s="11" t="s">
        <v>406</v>
      </c>
      <c r="E125" s="9">
        <v>2019</v>
      </c>
      <c r="F125" s="16">
        <v>43619</v>
      </c>
      <c r="G125" s="12" t="s">
        <v>407</v>
      </c>
      <c r="H125" s="18">
        <v>47160</v>
      </c>
      <c r="I125" s="10" t="s">
        <v>409</v>
      </c>
      <c r="J125" s="9" t="s">
        <v>404</v>
      </c>
      <c r="K125" s="84" t="s">
        <v>6366</v>
      </c>
    </row>
    <row r="126" spans="1:11" ht="30" hidden="1">
      <c r="A126" s="9" t="s">
        <v>368</v>
      </c>
      <c r="B126" s="9" t="s">
        <v>43</v>
      </c>
      <c r="C126" s="10" t="s">
        <v>8</v>
      </c>
      <c r="D126" s="11" t="s">
        <v>299</v>
      </c>
      <c r="E126" s="11" t="s">
        <v>4872</v>
      </c>
      <c r="F126" s="16">
        <v>43588</v>
      </c>
      <c r="G126" s="10" t="s">
        <v>369</v>
      </c>
      <c r="H126" s="25">
        <v>33186</v>
      </c>
      <c r="I126" s="10" t="s">
        <v>375</v>
      </c>
      <c r="J126" s="9" t="s">
        <v>371</v>
      </c>
      <c r="K126" s="34" t="s">
        <v>7163</v>
      </c>
    </row>
    <row r="127" spans="1:11" ht="15.75" hidden="1" customHeight="1">
      <c r="A127" s="9" t="s">
        <v>410</v>
      </c>
      <c r="B127" s="9" t="s">
        <v>79</v>
      </c>
      <c r="C127" s="10" t="s">
        <v>8</v>
      </c>
      <c r="D127" s="11" t="s">
        <v>411</v>
      </c>
      <c r="E127" s="9">
        <v>2019</v>
      </c>
      <c r="F127" s="16">
        <v>43591</v>
      </c>
      <c r="G127" s="13" t="s">
        <v>412</v>
      </c>
      <c r="H127" s="18">
        <v>6017.12</v>
      </c>
      <c r="I127" s="10" t="s">
        <v>415</v>
      </c>
      <c r="J127" s="70" t="s">
        <v>633</v>
      </c>
      <c r="K127" s="84" t="s">
        <v>6367</v>
      </c>
    </row>
    <row r="128" spans="1:11" ht="15.75" hidden="1" customHeight="1">
      <c r="A128" s="9" t="s">
        <v>410</v>
      </c>
      <c r="B128" s="9" t="s">
        <v>79</v>
      </c>
      <c r="C128" s="10" t="s">
        <v>8</v>
      </c>
      <c r="D128" s="11" t="s">
        <v>411</v>
      </c>
      <c r="E128" s="9">
        <v>2019</v>
      </c>
      <c r="F128" s="16">
        <v>43591</v>
      </c>
      <c r="G128" s="13" t="s">
        <v>412</v>
      </c>
      <c r="H128" s="18">
        <v>130910.02</v>
      </c>
      <c r="I128" s="10" t="s">
        <v>416</v>
      </c>
      <c r="J128" s="70" t="s">
        <v>633</v>
      </c>
      <c r="K128" s="84" t="s">
        <v>6367</v>
      </c>
    </row>
    <row r="129" spans="1:11" ht="15.75" hidden="1" customHeight="1">
      <c r="A129" s="9" t="s">
        <v>410</v>
      </c>
      <c r="B129" s="9" t="s">
        <v>79</v>
      </c>
      <c r="C129" s="10" t="s">
        <v>8</v>
      </c>
      <c r="D129" s="11" t="s">
        <v>411</v>
      </c>
      <c r="E129" s="9">
        <v>2019</v>
      </c>
      <c r="F129" s="16">
        <v>43591</v>
      </c>
      <c r="G129" s="13" t="s">
        <v>412</v>
      </c>
      <c r="H129" s="18">
        <v>67582.83</v>
      </c>
      <c r="I129" s="10" t="s">
        <v>417</v>
      </c>
      <c r="J129" s="9" t="s">
        <v>414</v>
      </c>
      <c r="K129" s="84" t="s">
        <v>6367</v>
      </c>
    </row>
    <row r="130" spans="1:11" ht="31.5" hidden="1" customHeight="1">
      <c r="A130" s="9" t="s">
        <v>418</v>
      </c>
      <c r="B130" s="9" t="s">
        <v>229</v>
      </c>
      <c r="C130" s="10" t="s">
        <v>127</v>
      </c>
      <c r="D130" s="11" t="s">
        <v>70</v>
      </c>
      <c r="E130" s="11" t="s">
        <v>4873</v>
      </c>
      <c r="F130" s="16">
        <v>43609</v>
      </c>
      <c r="G130" s="12" t="s">
        <v>419</v>
      </c>
      <c r="H130" s="18">
        <v>162036</v>
      </c>
      <c r="I130" s="10" t="s">
        <v>420</v>
      </c>
      <c r="J130" s="9" t="s">
        <v>421</v>
      </c>
      <c r="K130" s="84" t="s">
        <v>6368</v>
      </c>
    </row>
    <row r="131" spans="1:11" ht="47.25" hidden="1" customHeight="1">
      <c r="A131" s="9" t="s">
        <v>422</v>
      </c>
      <c r="B131" s="9" t="s">
        <v>157</v>
      </c>
      <c r="C131" s="10" t="s">
        <v>8</v>
      </c>
      <c r="D131" s="11" t="s">
        <v>423</v>
      </c>
      <c r="E131" s="9">
        <v>2019</v>
      </c>
      <c r="F131" s="16">
        <v>43614</v>
      </c>
      <c r="G131" s="12" t="s">
        <v>424</v>
      </c>
      <c r="H131" s="18">
        <v>162900</v>
      </c>
      <c r="I131" s="10" t="s">
        <v>425</v>
      </c>
      <c r="J131" s="9" t="s">
        <v>426</v>
      </c>
      <c r="K131" s="84" t="s">
        <v>6369</v>
      </c>
    </row>
    <row r="132" spans="1:11" ht="47.25" hidden="1" customHeight="1">
      <c r="A132" s="9" t="s">
        <v>368</v>
      </c>
      <c r="B132" s="9" t="s">
        <v>43</v>
      </c>
      <c r="C132" s="10" t="s">
        <v>8</v>
      </c>
      <c r="D132" s="11" t="s">
        <v>299</v>
      </c>
      <c r="E132" s="9">
        <v>2019</v>
      </c>
      <c r="F132" s="16">
        <v>43628</v>
      </c>
      <c r="G132" s="12" t="s">
        <v>427</v>
      </c>
      <c r="H132" s="18">
        <v>37954</v>
      </c>
      <c r="I132" s="10" t="s">
        <v>272</v>
      </c>
      <c r="J132" s="9" t="s">
        <v>426</v>
      </c>
      <c r="K132" s="84" t="s">
        <v>6369</v>
      </c>
    </row>
    <row r="133" spans="1:11" ht="45" hidden="1">
      <c r="A133" s="9" t="s">
        <v>368</v>
      </c>
      <c r="B133" s="9" t="s">
        <v>43</v>
      </c>
      <c r="C133" s="10" t="s">
        <v>8</v>
      </c>
      <c r="D133" s="11" t="s">
        <v>299</v>
      </c>
      <c r="E133" s="11" t="s">
        <v>4872</v>
      </c>
      <c r="F133" s="16">
        <v>43588</v>
      </c>
      <c r="G133" s="10" t="s">
        <v>369</v>
      </c>
      <c r="H133" s="25">
        <v>12493.4</v>
      </c>
      <c r="I133" s="10" t="s">
        <v>376</v>
      </c>
      <c r="J133" s="9" t="s">
        <v>371</v>
      </c>
      <c r="K133" s="34" t="s">
        <v>7163</v>
      </c>
    </row>
    <row r="134" spans="1:11" ht="31.5" hidden="1" customHeight="1">
      <c r="A134" s="9" t="s">
        <v>432</v>
      </c>
      <c r="B134" s="9" t="s">
        <v>62</v>
      </c>
      <c r="C134" s="10" t="s">
        <v>63</v>
      </c>
      <c r="D134" s="11" t="s">
        <v>239</v>
      </c>
      <c r="E134" s="9">
        <v>2019</v>
      </c>
      <c r="F134" s="16">
        <v>43640</v>
      </c>
      <c r="G134" s="12" t="s">
        <v>433</v>
      </c>
      <c r="H134" s="18">
        <v>785850</v>
      </c>
      <c r="I134" s="10" t="s">
        <v>434</v>
      </c>
      <c r="J134" s="9" t="s">
        <v>435</v>
      </c>
      <c r="K134" s="84" t="s">
        <v>6370</v>
      </c>
    </row>
    <row r="135" spans="1:11" ht="31.5" hidden="1" customHeight="1">
      <c r="A135" s="9" t="s">
        <v>432</v>
      </c>
      <c r="B135" s="9" t="s">
        <v>62</v>
      </c>
      <c r="C135" s="10" t="s">
        <v>63</v>
      </c>
      <c r="D135" s="11" t="s">
        <v>239</v>
      </c>
      <c r="E135" s="9">
        <v>2019</v>
      </c>
      <c r="F135" s="16">
        <v>43640</v>
      </c>
      <c r="G135" s="12" t="s">
        <v>433</v>
      </c>
      <c r="H135" s="25">
        <v>534650</v>
      </c>
      <c r="I135" s="10" t="s">
        <v>436</v>
      </c>
      <c r="J135" s="9" t="s">
        <v>435</v>
      </c>
      <c r="K135" s="84" t="s">
        <v>6370</v>
      </c>
    </row>
    <row r="136" spans="1:11" ht="63" hidden="1" customHeight="1">
      <c r="A136" s="9" t="s">
        <v>437</v>
      </c>
      <c r="B136" s="9" t="s">
        <v>62</v>
      </c>
      <c r="C136" s="10" t="s">
        <v>798</v>
      </c>
      <c r="D136" s="11" t="s">
        <v>70</v>
      </c>
      <c r="E136" s="11" t="s">
        <v>4873</v>
      </c>
      <c r="F136" s="16">
        <v>43640</v>
      </c>
      <c r="G136" s="12" t="s">
        <v>438</v>
      </c>
      <c r="H136" s="18">
        <v>6999566.4800000004</v>
      </c>
      <c r="I136" s="10" t="s">
        <v>439</v>
      </c>
      <c r="J136" s="9" t="s">
        <v>435</v>
      </c>
      <c r="K136" s="84" t="s">
        <v>6370</v>
      </c>
    </row>
    <row r="137" spans="1:11" ht="63" hidden="1" customHeight="1">
      <c r="A137" s="9" t="s">
        <v>440</v>
      </c>
      <c r="B137" s="9" t="s">
        <v>229</v>
      </c>
      <c r="C137" s="10" t="s">
        <v>142</v>
      </c>
      <c r="D137" s="11" t="s">
        <v>441</v>
      </c>
      <c r="E137" s="9">
        <v>2019</v>
      </c>
      <c r="F137" s="16">
        <v>43635</v>
      </c>
      <c r="G137" s="12" t="s">
        <v>442</v>
      </c>
      <c r="H137" s="25">
        <v>5085386.4000000004</v>
      </c>
      <c r="I137" s="10" t="s">
        <v>443</v>
      </c>
      <c r="J137" s="9" t="s">
        <v>435</v>
      </c>
      <c r="K137" s="84" t="s">
        <v>6370</v>
      </c>
    </row>
    <row r="138" spans="1:11" ht="47.25" hidden="1" customHeight="1">
      <c r="A138" s="9" t="s">
        <v>440</v>
      </c>
      <c r="B138" s="9" t="s">
        <v>229</v>
      </c>
      <c r="C138" s="10" t="s">
        <v>142</v>
      </c>
      <c r="D138" s="11" t="s">
        <v>441</v>
      </c>
      <c r="E138" s="9">
        <v>2019</v>
      </c>
      <c r="F138" s="16">
        <v>43635</v>
      </c>
      <c r="G138" s="12" t="s">
        <v>444</v>
      </c>
      <c r="H138" s="18">
        <v>835924.32</v>
      </c>
      <c r="I138" s="10" t="s">
        <v>445</v>
      </c>
      <c r="J138" s="9" t="s">
        <v>435</v>
      </c>
      <c r="K138" s="84" t="s">
        <v>6370</v>
      </c>
    </row>
    <row r="139" spans="1:11" ht="63" hidden="1" customHeight="1">
      <c r="A139" s="9" t="s">
        <v>440</v>
      </c>
      <c r="B139" s="9" t="s">
        <v>229</v>
      </c>
      <c r="C139" s="10" t="s">
        <v>142</v>
      </c>
      <c r="D139" s="11" t="s">
        <v>441</v>
      </c>
      <c r="E139" s="9">
        <v>2019</v>
      </c>
      <c r="F139" s="16">
        <v>43635</v>
      </c>
      <c r="G139" s="12" t="s">
        <v>446</v>
      </c>
      <c r="H139" s="18">
        <v>10621395.880000001</v>
      </c>
      <c r="I139" s="10" t="s">
        <v>447</v>
      </c>
      <c r="J139" s="9" t="s">
        <v>435</v>
      </c>
      <c r="K139" s="84" t="s">
        <v>6370</v>
      </c>
    </row>
    <row r="140" spans="1:11" ht="45" hidden="1">
      <c r="A140" s="9" t="s">
        <v>368</v>
      </c>
      <c r="B140" s="9" t="s">
        <v>43</v>
      </c>
      <c r="C140" s="10" t="s">
        <v>8</v>
      </c>
      <c r="D140" s="11" t="s">
        <v>299</v>
      </c>
      <c r="E140" s="11" t="s">
        <v>4872</v>
      </c>
      <c r="F140" s="16">
        <v>43588</v>
      </c>
      <c r="G140" s="10" t="s">
        <v>369</v>
      </c>
      <c r="H140" s="25">
        <v>37594</v>
      </c>
      <c r="I140" s="10" t="s">
        <v>377</v>
      </c>
      <c r="J140" s="9" t="s">
        <v>371</v>
      </c>
      <c r="K140" s="34" t="s">
        <v>7163</v>
      </c>
    </row>
    <row r="141" spans="1:11" ht="45" hidden="1">
      <c r="A141" s="9" t="s">
        <v>368</v>
      </c>
      <c r="B141" s="9" t="s">
        <v>43</v>
      </c>
      <c r="C141" s="10" t="s">
        <v>8</v>
      </c>
      <c r="D141" s="11" t="s">
        <v>299</v>
      </c>
      <c r="E141" s="11" t="s">
        <v>4872</v>
      </c>
      <c r="F141" s="16">
        <v>43588</v>
      </c>
      <c r="G141" s="10" t="s">
        <v>369</v>
      </c>
      <c r="H141" s="25">
        <v>23343</v>
      </c>
      <c r="I141" s="10" t="s">
        <v>378</v>
      </c>
      <c r="J141" s="9" t="s">
        <v>371</v>
      </c>
      <c r="K141" s="34" t="s">
        <v>7163</v>
      </c>
    </row>
    <row r="142" spans="1:11" hidden="1">
      <c r="A142" s="9" t="s">
        <v>401</v>
      </c>
      <c r="B142" s="9" t="s">
        <v>43</v>
      </c>
      <c r="C142" s="10" t="s">
        <v>8</v>
      </c>
      <c r="D142" s="11" t="s">
        <v>256</v>
      </c>
      <c r="E142" s="11" t="s">
        <v>4872</v>
      </c>
      <c r="F142" s="16">
        <v>43621</v>
      </c>
      <c r="G142" s="10" t="s">
        <v>402</v>
      </c>
      <c r="H142" s="18">
        <v>2154000</v>
      </c>
      <c r="I142" s="10" t="s">
        <v>403</v>
      </c>
      <c r="J142" s="9" t="s">
        <v>404</v>
      </c>
      <c r="K142" s="89" t="s">
        <v>6366</v>
      </c>
    </row>
    <row r="143" spans="1:11" ht="78.75" hidden="1" customHeight="1">
      <c r="A143" s="9" t="s">
        <v>459</v>
      </c>
      <c r="B143" s="9" t="s">
        <v>43</v>
      </c>
      <c r="C143" s="10" t="s">
        <v>52</v>
      </c>
      <c r="D143" s="11" t="s">
        <v>167</v>
      </c>
      <c r="E143" s="9">
        <v>2014</v>
      </c>
      <c r="F143" s="16">
        <v>43630</v>
      </c>
      <c r="G143" s="12" t="s">
        <v>547</v>
      </c>
      <c r="H143" s="18" t="s">
        <v>70</v>
      </c>
      <c r="I143" s="10" t="s">
        <v>460</v>
      </c>
      <c r="J143" s="9" t="s">
        <v>461</v>
      </c>
      <c r="K143" s="84" t="s">
        <v>6373</v>
      </c>
    </row>
    <row r="144" spans="1:11" ht="30" hidden="1">
      <c r="A144" s="9" t="s">
        <v>663</v>
      </c>
      <c r="B144" s="9" t="s">
        <v>43</v>
      </c>
      <c r="C144" s="10" t="s">
        <v>8</v>
      </c>
      <c r="D144" s="9">
        <v>31</v>
      </c>
      <c r="E144" s="11" t="s">
        <v>4872</v>
      </c>
      <c r="F144" s="16">
        <v>43690</v>
      </c>
      <c r="G144" s="9" t="s">
        <v>664</v>
      </c>
      <c r="H144" s="18">
        <v>1794000</v>
      </c>
      <c r="I144" s="10" t="s">
        <v>665</v>
      </c>
      <c r="J144" s="9" t="s">
        <v>656</v>
      </c>
      <c r="K144" s="89" t="s">
        <v>6389</v>
      </c>
    </row>
    <row r="145" spans="1:11" ht="31.5" hidden="1" customHeight="1">
      <c r="A145" s="9" t="s">
        <v>465</v>
      </c>
      <c r="B145" s="9" t="s">
        <v>131</v>
      </c>
      <c r="C145" s="10" t="s">
        <v>8</v>
      </c>
      <c r="D145" s="11" t="s">
        <v>274</v>
      </c>
      <c r="E145" s="9">
        <v>2019</v>
      </c>
      <c r="F145" s="16">
        <v>43650</v>
      </c>
      <c r="G145" s="12" t="s">
        <v>558</v>
      </c>
      <c r="H145" s="25">
        <v>1200</v>
      </c>
      <c r="I145" s="10" t="s">
        <v>466</v>
      </c>
      <c r="J145" s="9" t="s">
        <v>467</v>
      </c>
      <c r="K145" s="84" t="s">
        <v>6374</v>
      </c>
    </row>
    <row r="146" spans="1:11" ht="31.5" hidden="1" customHeight="1">
      <c r="A146" s="9" t="s">
        <v>465</v>
      </c>
      <c r="B146" s="9" t="s">
        <v>468</v>
      </c>
      <c r="C146" s="10" t="s">
        <v>8</v>
      </c>
      <c r="D146" s="11" t="s">
        <v>274</v>
      </c>
      <c r="E146" s="9">
        <v>2019</v>
      </c>
      <c r="F146" s="16">
        <v>43650</v>
      </c>
      <c r="G146" s="12" t="s">
        <v>559</v>
      </c>
      <c r="H146" s="25">
        <v>1300</v>
      </c>
      <c r="I146" s="10" t="s">
        <v>466</v>
      </c>
      <c r="J146" s="9" t="s">
        <v>467</v>
      </c>
      <c r="K146" s="84" t="s">
        <v>6374</v>
      </c>
    </row>
    <row r="147" spans="1:11" ht="31.5" hidden="1" customHeight="1">
      <c r="A147" s="9" t="s">
        <v>465</v>
      </c>
      <c r="B147" s="9" t="s">
        <v>468</v>
      </c>
      <c r="C147" s="10" t="s">
        <v>8</v>
      </c>
      <c r="D147" s="11" t="s">
        <v>274</v>
      </c>
      <c r="E147" s="9">
        <v>2019</v>
      </c>
      <c r="F147" s="16">
        <v>43650</v>
      </c>
      <c r="G147" s="12" t="s">
        <v>560</v>
      </c>
      <c r="H147" s="25">
        <v>1600</v>
      </c>
      <c r="I147" s="10" t="s">
        <v>466</v>
      </c>
      <c r="J147" s="9" t="s">
        <v>467</v>
      </c>
      <c r="K147" s="84" t="s">
        <v>6374</v>
      </c>
    </row>
    <row r="148" spans="1:11" ht="31.5" hidden="1" customHeight="1">
      <c r="A148" s="9" t="s">
        <v>465</v>
      </c>
      <c r="B148" s="9" t="s">
        <v>131</v>
      </c>
      <c r="C148" s="10" t="s">
        <v>8</v>
      </c>
      <c r="D148" s="11" t="s">
        <v>274</v>
      </c>
      <c r="E148" s="9">
        <v>2019</v>
      </c>
      <c r="F148" s="16">
        <v>43650</v>
      </c>
      <c r="G148" s="12" t="s">
        <v>561</v>
      </c>
      <c r="H148" s="25">
        <v>1300</v>
      </c>
      <c r="I148" s="10" t="s">
        <v>466</v>
      </c>
      <c r="J148" s="9" t="s">
        <v>467</v>
      </c>
      <c r="K148" s="84" t="s">
        <v>6374</v>
      </c>
    </row>
    <row r="149" spans="1:11" ht="31.5" hidden="1" customHeight="1">
      <c r="A149" s="9" t="s">
        <v>465</v>
      </c>
      <c r="B149" s="9" t="s">
        <v>131</v>
      </c>
      <c r="C149" s="10" t="s">
        <v>8</v>
      </c>
      <c r="D149" s="11" t="s">
        <v>274</v>
      </c>
      <c r="E149" s="9">
        <v>2019</v>
      </c>
      <c r="F149" s="16">
        <v>43650</v>
      </c>
      <c r="G149" s="12" t="s">
        <v>562</v>
      </c>
      <c r="H149" s="25">
        <v>1100</v>
      </c>
      <c r="I149" s="10" t="s">
        <v>466</v>
      </c>
      <c r="J149" s="9" t="s">
        <v>467</v>
      </c>
      <c r="K149" s="84" t="s">
        <v>6374</v>
      </c>
    </row>
    <row r="150" spans="1:11" ht="31.5" hidden="1" customHeight="1">
      <c r="A150" s="9" t="s">
        <v>465</v>
      </c>
      <c r="B150" s="9" t="s">
        <v>131</v>
      </c>
      <c r="C150" s="10" t="s">
        <v>8</v>
      </c>
      <c r="D150" s="11" t="s">
        <v>274</v>
      </c>
      <c r="E150" s="9">
        <v>2019</v>
      </c>
      <c r="F150" s="16">
        <v>43650</v>
      </c>
      <c r="G150" s="12" t="s">
        <v>563</v>
      </c>
      <c r="H150" s="25">
        <v>1600</v>
      </c>
      <c r="I150" s="10" t="s">
        <v>466</v>
      </c>
      <c r="J150" s="9" t="s">
        <v>467</v>
      </c>
      <c r="K150" s="84" t="s">
        <v>6374</v>
      </c>
    </row>
    <row r="151" spans="1:11" ht="30" hidden="1">
      <c r="A151" s="9" t="s">
        <v>700</v>
      </c>
      <c r="B151" s="9" t="s">
        <v>43</v>
      </c>
      <c r="C151" s="10" t="s">
        <v>8</v>
      </c>
      <c r="D151" s="9">
        <v>26</v>
      </c>
      <c r="E151" s="11" t="s">
        <v>4872</v>
      </c>
      <c r="F151" s="16">
        <v>43711</v>
      </c>
      <c r="G151" s="10" t="s">
        <v>701</v>
      </c>
      <c r="H151" s="18">
        <v>46470</v>
      </c>
      <c r="I151" s="10" t="s">
        <v>702</v>
      </c>
      <c r="J151" s="9" t="s">
        <v>703</v>
      </c>
      <c r="K151" s="89" t="s">
        <v>6393</v>
      </c>
    </row>
    <row r="152" spans="1:11" ht="75" hidden="1">
      <c r="A152" s="9" t="s">
        <v>663</v>
      </c>
      <c r="B152" s="9" t="s">
        <v>43</v>
      </c>
      <c r="C152" s="10" t="s">
        <v>8</v>
      </c>
      <c r="D152" s="9">
        <v>31</v>
      </c>
      <c r="E152" s="11" t="s">
        <v>4872</v>
      </c>
      <c r="F152" s="16">
        <v>43851</v>
      </c>
      <c r="G152" s="10" t="s">
        <v>2967</v>
      </c>
      <c r="H152" s="18" t="s">
        <v>70</v>
      </c>
      <c r="I152" s="90" t="s">
        <v>70</v>
      </c>
      <c r="J152" s="9" t="s">
        <v>1081</v>
      </c>
      <c r="K152" s="89" t="s">
        <v>6408</v>
      </c>
    </row>
    <row r="153" spans="1:11" ht="45" hidden="1" customHeight="1">
      <c r="A153" s="9" t="s">
        <v>476</v>
      </c>
      <c r="B153" s="9" t="s">
        <v>43</v>
      </c>
      <c r="C153" s="10" t="s">
        <v>52</v>
      </c>
      <c r="D153" s="11" t="s">
        <v>167</v>
      </c>
      <c r="E153" s="9">
        <v>2014</v>
      </c>
      <c r="F153" s="16">
        <v>43649</v>
      </c>
      <c r="G153" s="12" t="s">
        <v>5023</v>
      </c>
      <c r="H153" s="18" t="s">
        <v>70</v>
      </c>
      <c r="I153" s="10" t="s">
        <v>477</v>
      </c>
      <c r="J153" s="9" t="s">
        <v>473</v>
      </c>
      <c r="K153" s="84" t="s">
        <v>6375</v>
      </c>
    </row>
    <row r="154" spans="1:11" ht="45" hidden="1">
      <c r="A154" s="9" t="s">
        <v>1329</v>
      </c>
      <c r="B154" s="9" t="s">
        <v>43</v>
      </c>
      <c r="C154" s="10" t="s">
        <v>8</v>
      </c>
      <c r="D154" s="47" t="s">
        <v>167</v>
      </c>
      <c r="E154" s="11" t="s">
        <v>4872</v>
      </c>
      <c r="F154" s="16">
        <v>43895</v>
      </c>
      <c r="G154" s="9" t="s">
        <v>1330</v>
      </c>
      <c r="H154" s="18">
        <v>747500</v>
      </c>
      <c r="I154" s="10" t="s">
        <v>1331</v>
      </c>
      <c r="J154" s="9" t="s">
        <v>1327</v>
      </c>
      <c r="K154" s="89" t="s">
        <v>6409</v>
      </c>
    </row>
    <row r="155" spans="1:11" ht="45" hidden="1">
      <c r="A155" s="14" t="s">
        <v>269</v>
      </c>
      <c r="B155" s="9" t="s">
        <v>43</v>
      </c>
      <c r="C155" s="10" t="s">
        <v>8</v>
      </c>
      <c r="D155" s="15" t="s">
        <v>270</v>
      </c>
      <c r="E155" s="11" t="s">
        <v>4872</v>
      </c>
      <c r="F155" s="16">
        <v>43174</v>
      </c>
      <c r="G155" s="19" t="s">
        <v>271</v>
      </c>
      <c r="H155" s="18">
        <v>118800</v>
      </c>
      <c r="I155" s="19" t="s">
        <v>272</v>
      </c>
      <c r="J155" s="14" t="s">
        <v>268</v>
      </c>
      <c r="K155" s="89" t="s">
        <v>7155</v>
      </c>
    </row>
    <row r="156" spans="1:11" ht="30" hidden="1">
      <c r="A156" s="14" t="s">
        <v>613</v>
      </c>
      <c r="B156" s="9" t="s">
        <v>43</v>
      </c>
      <c r="C156" s="10" t="s">
        <v>8</v>
      </c>
      <c r="D156" s="14">
        <v>28</v>
      </c>
      <c r="E156" s="11" t="s">
        <v>4872</v>
      </c>
      <c r="F156" s="16">
        <v>43689</v>
      </c>
      <c r="G156" s="19" t="s">
        <v>614</v>
      </c>
      <c r="H156" s="25">
        <v>1300000</v>
      </c>
      <c r="I156" s="19" t="s">
        <v>615</v>
      </c>
      <c r="J156" s="14" t="s">
        <v>612</v>
      </c>
      <c r="K156" s="89" t="s">
        <v>6386</v>
      </c>
    </row>
    <row r="157" spans="1:11" ht="47.25" hidden="1" customHeight="1">
      <c r="A157" s="9" t="s">
        <v>485</v>
      </c>
      <c r="B157" s="9" t="s">
        <v>62</v>
      </c>
      <c r="C157" s="10" t="s">
        <v>63</v>
      </c>
      <c r="D157" s="11" t="s">
        <v>175</v>
      </c>
      <c r="E157" s="9">
        <v>2019</v>
      </c>
      <c r="F157" s="16">
        <v>43657</v>
      </c>
      <c r="G157" s="12" t="s">
        <v>486</v>
      </c>
      <c r="H157" s="25">
        <v>13776</v>
      </c>
      <c r="I157" s="10" t="s">
        <v>487</v>
      </c>
      <c r="J157" s="9" t="s">
        <v>481</v>
      </c>
      <c r="K157" s="84" t="s">
        <v>6376</v>
      </c>
    </row>
    <row r="158" spans="1:11" ht="47.25" hidden="1" customHeight="1">
      <c r="A158" s="9" t="s">
        <v>485</v>
      </c>
      <c r="B158" s="9" t="s">
        <v>62</v>
      </c>
      <c r="C158" s="10" t="s">
        <v>63</v>
      </c>
      <c r="D158" s="11" t="s">
        <v>175</v>
      </c>
      <c r="E158" s="9">
        <v>2019</v>
      </c>
      <c r="F158" s="16">
        <v>43657</v>
      </c>
      <c r="G158" s="12" t="s">
        <v>486</v>
      </c>
      <c r="H158" s="18">
        <v>320</v>
      </c>
      <c r="I158" s="10" t="s">
        <v>488</v>
      </c>
      <c r="J158" s="9" t="s">
        <v>481</v>
      </c>
      <c r="K158" s="84" t="s">
        <v>6376</v>
      </c>
    </row>
    <row r="159" spans="1:11" ht="47.25" hidden="1" customHeight="1">
      <c r="A159" s="9" t="s">
        <v>485</v>
      </c>
      <c r="B159" s="9" t="s">
        <v>62</v>
      </c>
      <c r="C159" s="10" t="s">
        <v>63</v>
      </c>
      <c r="D159" s="11" t="s">
        <v>175</v>
      </c>
      <c r="E159" s="9">
        <v>2019</v>
      </c>
      <c r="F159" s="16">
        <v>43657</v>
      </c>
      <c r="G159" s="12" t="s">
        <v>486</v>
      </c>
      <c r="H159" s="18">
        <v>225051</v>
      </c>
      <c r="I159" s="10" t="s">
        <v>489</v>
      </c>
      <c r="J159" s="9" t="s">
        <v>481</v>
      </c>
      <c r="K159" s="84" t="s">
        <v>6376</v>
      </c>
    </row>
    <row r="160" spans="1:11" ht="47.25" hidden="1" customHeight="1">
      <c r="A160" s="9" t="s">
        <v>485</v>
      </c>
      <c r="B160" s="9" t="s">
        <v>62</v>
      </c>
      <c r="C160" s="10" t="s">
        <v>63</v>
      </c>
      <c r="D160" s="11" t="s">
        <v>175</v>
      </c>
      <c r="E160" s="9">
        <v>2019</v>
      </c>
      <c r="F160" s="16">
        <v>43657</v>
      </c>
      <c r="G160" s="12" t="s">
        <v>486</v>
      </c>
      <c r="H160" s="18">
        <v>26550</v>
      </c>
      <c r="I160" s="10" t="s">
        <v>490</v>
      </c>
      <c r="J160" s="9" t="s">
        <v>481</v>
      </c>
      <c r="K160" s="84" t="s">
        <v>6376</v>
      </c>
    </row>
    <row r="161" spans="1:11" ht="31.5" hidden="1" customHeight="1">
      <c r="A161" s="9" t="s">
        <v>538</v>
      </c>
      <c r="B161" s="9" t="s">
        <v>141</v>
      </c>
      <c r="C161" s="10" t="s">
        <v>8</v>
      </c>
      <c r="D161" s="11" t="s">
        <v>70</v>
      </c>
      <c r="E161" s="11" t="s">
        <v>4873</v>
      </c>
      <c r="F161" s="16">
        <v>43655</v>
      </c>
      <c r="G161" s="12" t="s">
        <v>539</v>
      </c>
      <c r="H161" s="18">
        <v>1632138.31</v>
      </c>
      <c r="I161" s="10" t="s">
        <v>540</v>
      </c>
      <c r="J161" s="9" t="s">
        <v>537</v>
      </c>
      <c r="K161" s="84" t="s">
        <v>6401</v>
      </c>
    </row>
    <row r="162" spans="1:11" ht="30" hidden="1">
      <c r="A162" s="14" t="s">
        <v>640</v>
      </c>
      <c r="B162" s="9" t="s">
        <v>43</v>
      </c>
      <c r="C162" s="10" t="s">
        <v>8</v>
      </c>
      <c r="D162" s="14">
        <v>17</v>
      </c>
      <c r="E162" s="11" t="s">
        <v>4872</v>
      </c>
      <c r="F162" s="16">
        <v>43689</v>
      </c>
      <c r="G162" s="14" t="s">
        <v>641</v>
      </c>
      <c r="H162" s="25" t="s">
        <v>642</v>
      </c>
      <c r="I162" s="19" t="s">
        <v>643</v>
      </c>
      <c r="J162" s="14" t="s">
        <v>644</v>
      </c>
      <c r="K162" s="47" t="s">
        <v>6390</v>
      </c>
    </row>
    <row r="163" spans="1:11" ht="31.5" hidden="1">
      <c r="A163" s="9" t="s">
        <v>25</v>
      </c>
      <c r="B163" s="9" t="s">
        <v>229</v>
      </c>
      <c r="C163" s="9" t="s">
        <v>3490</v>
      </c>
      <c r="D163" s="11" t="s">
        <v>26</v>
      </c>
      <c r="E163" s="11" t="s">
        <v>4872</v>
      </c>
      <c r="F163" s="16">
        <v>43427</v>
      </c>
      <c r="G163" s="12" t="s">
        <v>27</v>
      </c>
      <c r="H163" s="18">
        <v>386327.92</v>
      </c>
      <c r="I163" s="10" t="s">
        <v>28</v>
      </c>
      <c r="J163" s="70" t="s">
        <v>20</v>
      </c>
      <c r="K163" s="47" t="s">
        <v>6401</v>
      </c>
    </row>
    <row r="164" spans="1:11" ht="45" hidden="1">
      <c r="A164" s="9" t="s">
        <v>57</v>
      </c>
      <c r="B164" s="9" t="s">
        <v>229</v>
      </c>
      <c r="C164" s="10" t="s">
        <v>8</v>
      </c>
      <c r="D164" s="11" t="s">
        <v>58</v>
      </c>
      <c r="E164" s="11" t="s">
        <v>4872</v>
      </c>
      <c r="F164" s="16">
        <v>43417</v>
      </c>
      <c r="G164" s="10" t="s">
        <v>59</v>
      </c>
      <c r="H164" s="18">
        <v>93200</v>
      </c>
      <c r="I164" s="10" t="s">
        <v>60</v>
      </c>
      <c r="J164" s="9" t="s">
        <v>56</v>
      </c>
      <c r="K164" s="89" t="s">
        <v>6341</v>
      </c>
    </row>
    <row r="165" spans="1:11" ht="30" hidden="1">
      <c r="A165" s="14" t="s">
        <v>86</v>
      </c>
      <c r="B165" s="9" t="s">
        <v>229</v>
      </c>
      <c r="C165" s="10" t="s">
        <v>8</v>
      </c>
      <c r="D165" s="15" t="s">
        <v>87</v>
      </c>
      <c r="E165" s="11" t="s">
        <v>4872</v>
      </c>
      <c r="F165" s="16">
        <v>43446</v>
      </c>
      <c r="G165" s="19" t="s">
        <v>88</v>
      </c>
      <c r="H165" s="18">
        <v>28620</v>
      </c>
      <c r="I165" s="19" t="s">
        <v>89</v>
      </c>
      <c r="J165" s="14" t="s">
        <v>83</v>
      </c>
      <c r="K165" s="89" t="s">
        <v>7164</v>
      </c>
    </row>
    <row r="166" spans="1:11" ht="30" hidden="1">
      <c r="A166" s="14" t="s">
        <v>86</v>
      </c>
      <c r="B166" s="9" t="s">
        <v>229</v>
      </c>
      <c r="C166" s="10" t="s">
        <v>8</v>
      </c>
      <c r="D166" s="15" t="s">
        <v>87</v>
      </c>
      <c r="E166" s="11" t="s">
        <v>4872</v>
      </c>
      <c r="F166" s="16">
        <v>43446</v>
      </c>
      <c r="G166" s="19" t="s">
        <v>5019</v>
      </c>
      <c r="H166" s="18">
        <v>807.5</v>
      </c>
      <c r="I166" s="19" t="s">
        <v>90</v>
      </c>
      <c r="J166" s="14" t="s">
        <v>83</v>
      </c>
      <c r="K166" s="89" t="s">
        <v>7164</v>
      </c>
    </row>
    <row r="167" spans="1:11" ht="45" hidden="1">
      <c r="A167" s="14" t="s">
        <v>86</v>
      </c>
      <c r="B167" s="9" t="s">
        <v>229</v>
      </c>
      <c r="C167" s="10" t="s">
        <v>8</v>
      </c>
      <c r="D167" s="15" t="s">
        <v>87</v>
      </c>
      <c r="E167" s="11" t="s">
        <v>4872</v>
      </c>
      <c r="F167" s="16">
        <v>43446</v>
      </c>
      <c r="G167" s="19" t="s">
        <v>91</v>
      </c>
      <c r="H167" s="18">
        <v>507973</v>
      </c>
      <c r="I167" s="19" t="s">
        <v>92</v>
      </c>
      <c r="J167" s="14" t="s">
        <v>83</v>
      </c>
      <c r="K167" s="89" t="s">
        <v>7164</v>
      </c>
    </row>
    <row r="168" spans="1:11" ht="63" hidden="1" customHeight="1">
      <c r="A168" s="9" t="s">
        <v>491</v>
      </c>
      <c r="B168" s="9" t="s">
        <v>308</v>
      </c>
      <c r="C168" s="10" t="s">
        <v>8</v>
      </c>
      <c r="D168" s="11" t="s">
        <v>536</v>
      </c>
      <c r="E168" s="9">
        <v>2019</v>
      </c>
      <c r="F168" s="16">
        <v>43662</v>
      </c>
      <c r="G168" s="12" t="s">
        <v>504</v>
      </c>
      <c r="H168" s="18">
        <v>160025.60000000001</v>
      </c>
      <c r="I168" s="10" t="s">
        <v>505</v>
      </c>
      <c r="J168" s="9" t="s">
        <v>537</v>
      </c>
      <c r="K168" s="84" t="s">
        <v>6377</v>
      </c>
    </row>
    <row r="169" spans="1:11" ht="31.5" hidden="1" customHeight="1">
      <c r="A169" s="9" t="s">
        <v>506</v>
      </c>
      <c r="B169" s="9" t="s">
        <v>43</v>
      </c>
      <c r="C169" s="10" t="s">
        <v>142</v>
      </c>
      <c r="D169" s="11" t="s">
        <v>175</v>
      </c>
      <c r="E169" s="9">
        <v>2019</v>
      </c>
      <c r="F169" s="48">
        <v>43657</v>
      </c>
      <c r="G169" s="12" t="s">
        <v>507</v>
      </c>
      <c r="H169" s="18">
        <v>32906.14</v>
      </c>
      <c r="I169" s="10" t="s">
        <v>508</v>
      </c>
      <c r="J169" s="9" t="s">
        <v>537</v>
      </c>
      <c r="K169" s="84" t="s">
        <v>6377</v>
      </c>
    </row>
    <row r="170" spans="1:11" ht="31.5" hidden="1" customHeight="1">
      <c r="A170" s="9" t="s">
        <v>506</v>
      </c>
      <c r="B170" s="9" t="s">
        <v>43</v>
      </c>
      <c r="C170" s="10" t="s">
        <v>142</v>
      </c>
      <c r="D170" s="11" t="s">
        <v>175</v>
      </c>
      <c r="E170" s="9">
        <v>2019</v>
      </c>
      <c r="F170" s="16">
        <v>43657</v>
      </c>
      <c r="G170" s="12" t="s">
        <v>509</v>
      </c>
      <c r="H170" s="18">
        <v>30899.25</v>
      </c>
      <c r="I170" s="10" t="s">
        <v>510</v>
      </c>
      <c r="J170" s="9" t="s">
        <v>537</v>
      </c>
      <c r="K170" s="84" t="s">
        <v>6377</v>
      </c>
    </row>
    <row r="171" spans="1:11" ht="31.5" hidden="1" customHeight="1">
      <c r="A171" s="9" t="s">
        <v>506</v>
      </c>
      <c r="B171" s="9" t="s">
        <v>43</v>
      </c>
      <c r="C171" s="10" t="s">
        <v>142</v>
      </c>
      <c r="D171" s="11" t="s">
        <v>175</v>
      </c>
      <c r="E171" s="9">
        <v>2019</v>
      </c>
      <c r="F171" s="16">
        <v>43657</v>
      </c>
      <c r="G171" s="12" t="s">
        <v>507</v>
      </c>
      <c r="H171" s="18">
        <v>189142.19</v>
      </c>
      <c r="I171" s="10" t="s">
        <v>511</v>
      </c>
      <c r="J171" s="9" t="s">
        <v>537</v>
      </c>
      <c r="K171" s="84" t="s">
        <v>6377</v>
      </c>
    </row>
    <row r="172" spans="1:11" ht="31.5" hidden="1" customHeight="1">
      <c r="A172" s="9" t="s">
        <v>506</v>
      </c>
      <c r="B172" s="9" t="s">
        <v>43</v>
      </c>
      <c r="C172" s="10" t="s">
        <v>142</v>
      </c>
      <c r="D172" s="11" t="s">
        <v>175</v>
      </c>
      <c r="E172" s="9">
        <v>2019</v>
      </c>
      <c r="F172" s="16">
        <v>43657</v>
      </c>
      <c r="G172" s="12" t="s">
        <v>507</v>
      </c>
      <c r="H172" s="18">
        <v>40884.97</v>
      </c>
      <c r="I172" s="10" t="s">
        <v>335</v>
      </c>
      <c r="J172" s="9" t="s">
        <v>537</v>
      </c>
      <c r="K172" s="84" t="s">
        <v>6377</v>
      </c>
    </row>
    <row r="173" spans="1:11" ht="31.5" hidden="1" customHeight="1">
      <c r="A173" s="9" t="s">
        <v>506</v>
      </c>
      <c r="B173" s="9" t="s">
        <v>43</v>
      </c>
      <c r="C173" s="10" t="s">
        <v>142</v>
      </c>
      <c r="D173" s="11" t="s">
        <v>175</v>
      </c>
      <c r="E173" s="9">
        <v>2019</v>
      </c>
      <c r="F173" s="16">
        <v>43657</v>
      </c>
      <c r="G173" s="12" t="s">
        <v>507</v>
      </c>
      <c r="H173" s="25">
        <v>51528.5</v>
      </c>
      <c r="I173" s="10" t="s">
        <v>512</v>
      </c>
      <c r="J173" s="9" t="s">
        <v>537</v>
      </c>
      <c r="K173" s="84" t="s">
        <v>6377</v>
      </c>
    </row>
    <row r="174" spans="1:11" ht="31.5" hidden="1" customHeight="1">
      <c r="A174" s="9" t="s">
        <v>506</v>
      </c>
      <c r="B174" s="9" t="s">
        <v>43</v>
      </c>
      <c r="C174" s="10" t="s">
        <v>142</v>
      </c>
      <c r="D174" s="11" t="s">
        <v>175</v>
      </c>
      <c r="E174" s="9">
        <v>2019</v>
      </c>
      <c r="F174" s="16">
        <v>43657</v>
      </c>
      <c r="G174" s="12" t="s">
        <v>507</v>
      </c>
      <c r="H174" s="18">
        <v>131827.88</v>
      </c>
      <c r="I174" s="10" t="s">
        <v>417</v>
      </c>
      <c r="J174" s="9" t="s">
        <v>537</v>
      </c>
      <c r="K174" s="84" t="s">
        <v>6377</v>
      </c>
    </row>
    <row r="175" spans="1:11" ht="173.25" hidden="1" customHeight="1">
      <c r="A175" s="9" t="s">
        <v>513</v>
      </c>
      <c r="B175" s="9" t="s">
        <v>62</v>
      </c>
      <c r="C175" s="10" t="s">
        <v>174</v>
      </c>
      <c r="D175" s="11" t="s">
        <v>541</v>
      </c>
      <c r="E175" s="9">
        <v>2019</v>
      </c>
      <c r="F175" s="16">
        <v>43661</v>
      </c>
      <c r="G175" s="12" t="s">
        <v>514</v>
      </c>
      <c r="H175" s="18">
        <v>198000</v>
      </c>
      <c r="I175" s="10" t="s">
        <v>515</v>
      </c>
      <c r="J175" s="9" t="s">
        <v>537</v>
      </c>
      <c r="K175" s="84" t="s">
        <v>6377</v>
      </c>
    </row>
    <row r="176" spans="1:11" ht="30" hidden="1">
      <c r="A176" s="14" t="s">
        <v>86</v>
      </c>
      <c r="B176" s="9" t="s">
        <v>229</v>
      </c>
      <c r="C176" s="10" t="s">
        <v>8</v>
      </c>
      <c r="D176" s="15" t="s">
        <v>87</v>
      </c>
      <c r="E176" s="11" t="s">
        <v>4872</v>
      </c>
      <c r="F176" s="16">
        <v>43446</v>
      </c>
      <c r="G176" s="19" t="s">
        <v>93</v>
      </c>
      <c r="H176" s="18">
        <v>3285000</v>
      </c>
      <c r="I176" s="19" t="s">
        <v>94</v>
      </c>
      <c r="J176" s="14" t="s">
        <v>83</v>
      </c>
      <c r="K176" s="89" t="s">
        <v>7164</v>
      </c>
    </row>
    <row r="177" spans="1:11" ht="31.5" hidden="1" customHeight="1">
      <c r="A177" s="9" t="s">
        <v>519</v>
      </c>
      <c r="B177" s="9" t="s">
        <v>131</v>
      </c>
      <c r="C177" s="10" t="s">
        <v>8</v>
      </c>
      <c r="D177" s="11" t="s">
        <v>542</v>
      </c>
      <c r="E177" s="9">
        <v>2019</v>
      </c>
      <c r="F177" s="16">
        <v>43663</v>
      </c>
      <c r="G177" s="12" t="s">
        <v>566</v>
      </c>
      <c r="H177" s="25">
        <v>2700</v>
      </c>
      <c r="I177" s="10" t="s">
        <v>520</v>
      </c>
      <c r="J177" s="9" t="s">
        <v>543</v>
      </c>
      <c r="K177" s="84" t="s">
        <v>6378</v>
      </c>
    </row>
    <row r="178" spans="1:11" ht="31.5" hidden="1" customHeight="1">
      <c r="A178" s="9" t="s">
        <v>519</v>
      </c>
      <c r="B178" s="9" t="s">
        <v>131</v>
      </c>
      <c r="C178" s="10" t="s">
        <v>8</v>
      </c>
      <c r="D178" s="11" t="s">
        <v>542</v>
      </c>
      <c r="E178" s="9">
        <v>2019</v>
      </c>
      <c r="F178" s="16">
        <v>43663</v>
      </c>
      <c r="G178" s="12" t="s">
        <v>568</v>
      </c>
      <c r="H178" s="25">
        <v>2100</v>
      </c>
      <c r="I178" s="10" t="s">
        <v>520</v>
      </c>
      <c r="J178" s="9" t="s">
        <v>543</v>
      </c>
      <c r="K178" s="84" t="s">
        <v>6378</v>
      </c>
    </row>
    <row r="179" spans="1:11" ht="31.5" hidden="1" customHeight="1">
      <c r="A179" s="9" t="s">
        <v>519</v>
      </c>
      <c r="B179" s="9" t="s">
        <v>131</v>
      </c>
      <c r="C179" s="10" t="s">
        <v>8</v>
      </c>
      <c r="D179" s="11" t="s">
        <v>542</v>
      </c>
      <c r="E179" s="9">
        <v>2019</v>
      </c>
      <c r="F179" s="16">
        <v>43663</v>
      </c>
      <c r="G179" s="12" t="s">
        <v>567</v>
      </c>
      <c r="H179" s="18">
        <v>1750</v>
      </c>
      <c r="I179" s="10" t="s">
        <v>521</v>
      </c>
      <c r="J179" s="9" t="s">
        <v>543</v>
      </c>
      <c r="K179" s="84" t="s">
        <v>6378</v>
      </c>
    </row>
    <row r="180" spans="1:11" ht="31.5" hidden="1" customHeight="1">
      <c r="A180" s="9" t="s">
        <v>519</v>
      </c>
      <c r="B180" s="9" t="s">
        <v>131</v>
      </c>
      <c r="C180" s="10" t="s">
        <v>8</v>
      </c>
      <c r="D180" s="11" t="s">
        <v>542</v>
      </c>
      <c r="E180" s="9">
        <v>2019</v>
      </c>
      <c r="F180" s="16">
        <v>43663</v>
      </c>
      <c r="G180" s="12" t="s">
        <v>569</v>
      </c>
      <c r="H180" s="18">
        <v>3340</v>
      </c>
      <c r="I180" s="10" t="s">
        <v>522</v>
      </c>
      <c r="J180" s="9" t="s">
        <v>543</v>
      </c>
      <c r="K180" s="84" t="s">
        <v>6378</v>
      </c>
    </row>
    <row r="181" spans="1:11" ht="63" hidden="1" customHeight="1">
      <c r="A181" s="9" t="s">
        <v>523</v>
      </c>
      <c r="B181" s="9" t="s">
        <v>524</v>
      </c>
      <c r="C181" s="10" t="s">
        <v>8</v>
      </c>
      <c r="D181" s="11" t="s">
        <v>544</v>
      </c>
      <c r="E181" s="9">
        <v>2019</v>
      </c>
      <c r="F181" s="16">
        <v>43658</v>
      </c>
      <c r="G181" s="12" t="s">
        <v>525</v>
      </c>
      <c r="H181" s="18">
        <v>944.24</v>
      </c>
      <c r="I181" s="10" t="s">
        <v>526</v>
      </c>
      <c r="J181" s="9" t="s">
        <v>543</v>
      </c>
      <c r="K181" s="84" t="s">
        <v>6378</v>
      </c>
    </row>
    <row r="182" spans="1:11" ht="31.5" hidden="1" customHeight="1">
      <c r="A182" s="9" t="s">
        <v>527</v>
      </c>
      <c r="B182" s="9" t="s">
        <v>30</v>
      </c>
      <c r="C182" s="10" t="s">
        <v>142</v>
      </c>
      <c r="D182" s="11" t="s">
        <v>545</v>
      </c>
      <c r="E182" s="9">
        <v>2019</v>
      </c>
      <c r="F182" s="16">
        <v>43661</v>
      </c>
      <c r="G182" s="12" t="s">
        <v>528</v>
      </c>
      <c r="H182" s="18">
        <v>4087304</v>
      </c>
      <c r="I182" s="10" t="s">
        <v>529</v>
      </c>
      <c r="J182" s="9" t="s">
        <v>546</v>
      </c>
      <c r="K182" s="84" t="s">
        <v>6379</v>
      </c>
    </row>
    <row r="183" spans="1:11" ht="33" hidden="1" customHeight="1">
      <c r="A183" s="9" t="s">
        <v>530</v>
      </c>
      <c r="B183" s="9" t="s">
        <v>229</v>
      </c>
      <c r="C183" s="10" t="s">
        <v>142</v>
      </c>
      <c r="D183" s="11" t="s">
        <v>132</v>
      </c>
      <c r="E183" s="9">
        <v>2019</v>
      </c>
      <c r="F183" s="16">
        <v>43654</v>
      </c>
      <c r="G183" s="12" t="s">
        <v>531</v>
      </c>
      <c r="H183" s="18">
        <v>26057550</v>
      </c>
      <c r="I183" s="10" t="s">
        <v>532</v>
      </c>
      <c r="J183" s="9" t="s">
        <v>546</v>
      </c>
      <c r="K183" s="84" t="s">
        <v>6379</v>
      </c>
    </row>
    <row r="184" spans="1:11" ht="33" hidden="1" customHeight="1">
      <c r="A184" s="14" t="s">
        <v>86</v>
      </c>
      <c r="B184" s="9" t="s">
        <v>229</v>
      </c>
      <c r="C184" s="10" t="s">
        <v>8</v>
      </c>
      <c r="D184" s="15" t="s">
        <v>87</v>
      </c>
      <c r="E184" s="11" t="s">
        <v>4872</v>
      </c>
      <c r="F184" s="16">
        <v>43446</v>
      </c>
      <c r="G184" s="19" t="s">
        <v>95</v>
      </c>
      <c r="H184" s="18">
        <v>210485</v>
      </c>
      <c r="I184" s="19" t="s">
        <v>96</v>
      </c>
      <c r="J184" s="14" t="s">
        <v>83</v>
      </c>
      <c r="K184" s="89" t="s">
        <v>7164</v>
      </c>
    </row>
    <row r="185" spans="1:11" ht="33" hidden="1" customHeight="1">
      <c r="A185" s="14" t="s">
        <v>86</v>
      </c>
      <c r="B185" s="9" t="s">
        <v>229</v>
      </c>
      <c r="C185" s="10" t="s">
        <v>8</v>
      </c>
      <c r="D185" s="15" t="s">
        <v>87</v>
      </c>
      <c r="E185" s="11" t="s">
        <v>4872</v>
      </c>
      <c r="F185" s="16">
        <v>43446</v>
      </c>
      <c r="G185" s="19" t="s">
        <v>97</v>
      </c>
      <c r="H185" s="18">
        <v>2332546.5</v>
      </c>
      <c r="I185" s="19" t="s">
        <v>98</v>
      </c>
      <c r="J185" s="14" t="s">
        <v>83</v>
      </c>
      <c r="K185" s="89" t="s">
        <v>7164</v>
      </c>
    </row>
    <row r="186" spans="1:11" ht="30" hidden="1">
      <c r="A186" s="14" t="s">
        <v>86</v>
      </c>
      <c r="B186" s="9" t="s">
        <v>229</v>
      </c>
      <c r="C186" s="10" t="s">
        <v>8</v>
      </c>
      <c r="D186" s="15" t="s">
        <v>87</v>
      </c>
      <c r="E186" s="11" t="s">
        <v>4872</v>
      </c>
      <c r="F186" s="16">
        <v>43446</v>
      </c>
      <c r="G186" s="19" t="s">
        <v>5020</v>
      </c>
      <c r="H186" s="18">
        <v>1250</v>
      </c>
      <c r="I186" s="19" t="s">
        <v>99</v>
      </c>
      <c r="J186" s="14" t="s">
        <v>83</v>
      </c>
      <c r="K186" s="89" t="s">
        <v>7164</v>
      </c>
    </row>
    <row r="187" spans="1:11" ht="51.75" hidden="1" customHeight="1">
      <c r="A187" s="9" t="s">
        <v>86</v>
      </c>
      <c r="B187" s="9" t="s">
        <v>229</v>
      </c>
      <c r="C187" s="10" t="s">
        <v>8</v>
      </c>
      <c r="D187" s="11" t="s">
        <v>87</v>
      </c>
      <c r="E187" s="11" t="s">
        <v>4872</v>
      </c>
      <c r="F187" s="16">
        <v>43461</v>
      </c>
      <c r="G187" s="10" t="s">
        <v>100</v>
      </c>
      <c r="H187" s="18">
        <v>504433</v>
      </c>
      <c r="I187" s="10" t="s">
        <v>101</v>
      </c>
      <c r="J187" s="14" t="s">
        <v>83</v>
      </c>
      <c r="K187" s="89" t="s">
        <v>7164</v>
      </c>
    </row>
    <row r="188" spans="1:11" ht="30" hidden="1" customHeight="1">
      <c r="A188" s="14" t="s">
        <v>570</v>
      </c>
      <c r="B188" s="23" t="s">
        <v>571</v>
      </c>
      <c r="C188" s="10" t="s">
        <v>8</v>
      </c>
      <c r="D188" s="14">
        <v>17</v>
      </c>
      <c r="E188" s="14">
        <v>2019</v>
      </c>
      <c r="F188" s="16">
        <v>43677</v>
      </c>
      <c r="G188" s="24" t="s">
        <v>572</v>
      </c>
      <c r="H188" s="25">
        <v>2120796.11</v>
      </c>
      <c r="I188" s="19" t="s">
        <v>573</v>
      </c>
      <c r="J188" s="14" t="s">
        <v>574</v>
      </c>
      <c r="K188" s="85" t="s">
        <v>6381</v>
      </c>
    </row>
    <row r="189" spans="1:11" ht="45" hidden="1" customHeight="1">
      <c r="A189" s="14" t="s">
        <v>570</v>
      </c>
      <c r="B189" s="23" t="s">
        <v>571</v>
      </c>
      <c r="C189" s="10" t="s">
        <v>8</v>
      </c>
      <c r="D189" s="14">
        <v>17</v>
      </c>
      <c r="E189" s="14">
        <v>2019</v>
      </c>
      <c r="F189" s="16">
        <v>43677</v>
      </c>
      <c r="G189" s="19" t="s">
        <v>572</v>
      </c>
      <c r="H189" s="25">
        <v>445319</v>
      </c>
      <c r="I189" s="19" t="s">
        <v>575</v>
      </c>
      <c r="J189" s="70" t="s">
        <v>574</v>
      </c>
      <c r="K189" s="85" t="s">
        <v>6381</v>
      </c>
    </row>
    <row r="190" spans="1:11" ht="409.5" hidden="1" customHeight="1">
      <c r="A190" s="9" t="s">
        <v>228</v>
      </c>
      <c r="B190" s="9" t="s">
        <v>229</v>
      </c>
      <c r="C190" s="10" t="s">
        <v>8</v>
      </c>
      <c r="D190" s="11" t="s">
        <v>230</v>
      </c>
      <c r="E190" s="11" t="s">
        <v>4872</v>
      </c>
      <c r="F190" s="16">
        <v>43502</v>
      </c>
      <c r="G190" s="10" t="s">
        <v>231</v>
      </c>
      <c r="H190" s="18">
        <v>25259520</v>
      </c>
      <c r="I190" s="10" t="s">
        <v>232</v>
      </c>
      <c r="J190" s="9" t="s">
        <v>216</v>
      </c>
      <c r="K190" s="89" t="s">
        <v>6351</v>
      </c>
    </row>
    <row r="191" spans="1:11" ht="45" hidden="1" customHeight="1">
      <c r="A191" s="14" t="s">
        <v>578</v>
      </c>
      <c r="B191" s="14" t="s">
        <v>62</v>
      </c>
      <c r="C191" s="10" t="s">
        <v>63</v>
      </c>
      <c r="D191" s="14">
        <v>7</v>
      </c>
      <c r="E191" s="14">
        <v>2019</v>
      </c>
      <c r="F191" s="16">
        <v>43682</v>
      </c>
      <c r="G191" s="26" t="s">
        <v>5465</v>
      </c>
      <c r="H191" s="25" t="s">
        <v>579</v>
      </c>
      <c r="I191" s="19" t="s">
        <v>580</v>
      </c>
      <c r="J191" s="14" t="s">
        <v>581</v>
      </c>
      <c r="K191" s="85" t="s">
        <v>6382</v>
      </c>
    </row>
    <row r="192" spans="1:11" ht="30" hidden="1" customHeight="1">
      <c r="A192" s="14" t="s">
        <v>582</v>
      </c>
      <c r="B192" s="9" t="s">
        <v>43</v>
      </c>
      <c r="C192" s="10" t="s">
        <v>8</v>
      </c>
      <c r="D192" s="14">
        <v>13</v>
      </c>
      <c r="E192" s="14">
        <v>2019</v>
      </c>
      <c r="F192" s="16">
        <v>43678</v>
      </c>
      <c r="G192" s="19" t="s">
        <v>583</v>
      </c>
      <c r="H192" s="25">
        <v>3128040</v>
      </c>
      <c r="I192" s="19" t="s">
        <v>584</v>
      </c>
      <c r="J192" s="14" t="s">
        <v>585</v>
      </c>
      <c r="K192" s="85" t="s">
        <v>6383</v>
      </c>
    </row>
    <row r="193" spans="1:11" ht="90" hidden="1" customHeight="1">
      <c r="A193" s="14" t="s">
        <v>586</v>
      </c>
      <c r="B193" s="14" t="s">
        <v>229</v>
      </c>
      <c r="C193" s="10" t="s">
        <v>142</v>
      </c>
      <c r="D193" s="14">
        <v>22</v>
      </c>
      <c r="E193" s="14">
        <v>2019</v>
      </c>
      <c r="F193" s="16">
        <v>43676</v>
      </c>
      <c r="G193" s="19" t="s">
        <v>587</v>
      </c>
      <c r="H193" s="25">
        <v>1391040</v>
      </c>
      <c r="I193" s="19" t="s">
        <v>588</v>
      </c>
      <c r="J193" s="14" t="s">
        <v>585</v>
      </c>
      <c r="K193" s="85" t="s">
        <v>6383</v>
      </c>
    </row>
    <row r="194" spans="1:11" ht="60" hidden="1" customHeight="1">
      <c r="A194" s="14" t="s">
        <v>589</v>
      </c>
      <c r="B194" s="14" t="s">
        <v>229</v>
      </c>
      <c r="C194" s="10" t="s">
        <v>8</v>
      </c>
      <c r="D194" s="14">
        <v>16</v>
      </c>
      <c r="E194" s="14">
        <v>2019</v>
      </c>
      <c r="F194" s="16">
        <v>43683</v>
      </c>
      <c r="G194" s="19" t="s">
        <v>590</v>
      </c>
      <c r="H194" s="25">
        <v>600001.19999999995</v>
      </c>
      <c r="I194" s="19" t="s">
        <v>591</v>
      </c>
      <c r="J194" s="14" t="s">
        <v>585</v>
      </c>
      <c r="K194" s="85" t="s">
        <v>6383</v>
      </c>
    </row>
    <row r="195" spans="1:11" ht="30" hidden="1" customHeight="1">
      <c r="A195" s="14" t="s">
        <v>592</v>
      </c>
      <c r="B195" s="9" t="s">
        <v>1678</v>
      </c>
      <c r="C195" s="10" t="s">
        <v>8</v>
      </c>
      <c r="D195" s="14">
        <v>37</v>
      </c>
      <c r="E195" s="14">
        <v>2019</v>
      </c>
      <c r="F195" s="16">
        <v>43685</v>
      </c>
      <c r="G195" s="14" t="s">
        <v>593</v>
      </c>
      <c r="H195" s="25" t="s">
        <v>594</v>
      </c>
      <c r="I195" s="19" t="s">
        <v>595</v>
      </c>
      <c r="J195" s="14" t="s">
        <v>596</v>
      </c>
      <c r="K195" s="85" t="s">
        <v>6384</v>
      </c>
    </row>
    <row r="196" spans="1:11" ht="90" hidden="1" customHeight="1">
      <c r="A196" s="14" t="s">
        <v>597</v>
      </c>
      <c r="B196" s="14" t="s">
        <v>62</v>
      </c>
      <c r="C196" s="10" t="s">
        <v>174</v>
      </c>
      <c r="D196" s="14">
        <v>5</v>
      </c>
      <c r="E196" s="14">
        <v>2019</v>
      </c>
      <c r="F196" s="16">
        <v>43689</v>
      </c>
      <c r="G196" s="19" t="s">
        <v>598</v>
      </c>
      <c r="H196" s="25">
        <v>2038402.86</v>
      </c>
      <c r="I196" s="19" t="s">
        <v>599</v>
      </c>
      <c r="J196" s="14" t="s">
        <v>596</v>
      </c>
      <c r="K196" s="85" t="s">
        <v>6384</v>
      </c>
    </row>
    <row r="197" spans="1:11" ht="30" hidden="1" customHeight="1">
      <c r="A197" s="14" t="s">
        <v>600</v>
      </c>
      <c r="B197" s="14" t="s">
        <v>524</v>
      </c>
      <c r="C197" s="10" t="s">
        <v>8</v>
      </c>
      <c r="D197" s="14">
        <v>2</v>
      </c>
      <c r="E197" s="14">
        <v>2019</v>
      </c>
      <c r="F197" s="16">
        <v>43684</v>
      </c>
      <c r="G197" s="19" t="s">
        <v>601</v>
      </c>
      <c r="H197" s="25">
        <v>6091.92</v>
      </c>
      <c r="I197" s="19" t="s">
        <v>526</v>
      </c>
      <c r="J197" s="14" t="s">
        <v>602</v>
      </c>
      <c r="K197" s="85" t="s">
        <v>6385</v>
      </c>
    </row>
    <row r="198" spans="1:11" ht="30" hidden="1" customHeight="1">
      <c r="A198" s="14" t="s">
        <v>603</v>
      </c>
      <c r="B198" s="14" t="s">
        <v>229</v>
      </c>
      <c r="C198" s="10" t="s">
        <v>8</v>
      </c>
      <c r="D198" s="14">
        <v>13</v>
      </c>
      <c r="E198" s="14">
        <v>2019</v>
      </c>
      <c r="F198" s="16">
        <v>43690</v>
      </c>
      <c r="G198" s="19" t="s">
        <v>604</v>
      </c>
      <c r="H198" s="25">
        <v>61105222.079999998</v>
      </c>
      <c r="I198" s="19" t="s">
        <v>605</v>
      </c>
      <c r="J198" s="14" t="s">
        <v>602</v>
      </c>
      <c r="K198" s="85" t="s">
        <v>6385</v>
      </c>
    </row>
    <row r="199" spans="1:11" ht="30" hidden="1" customHeight="1">
      <c r="A199" s="14" t="s">
        <v>606</v>
      </c>
      <c r="B199" s="14" t="s">
        <v>229</v>
      </c>
      <c r="C199" s="9" t="s">
        <v>3490</v>
      </c>
      <c r="D199" s="14">
        <v>4</v>
      </c>
      <c r="E199" s="14">
        <v>2019</v>
      </c>
      <c r="F199" s="16">
        <v>43683</v>
      </c>
      <c r="G199" s="19" t="s">
        <v>607</v>
      </c>
      <c r="H199" s="25">
        <v>2210000</v>
      </c>
      <c r="I199" s="19" t="s">
        <v>608</v>
      </c>
      <c r="J199" s="14" t="s">
        <v>602</v>
      </c>
      <c r="K199" s="85" t="s">
        <v>6385</v>
      </c>
    </row>
    <row r="200" spans="1:11" ht="30" hidden="1" customHeight="1">
      <c r="A200" s="14" t="s">
        <v>609</v>
      </c>
      <c r="B200" s="9" t="s">
        <v>1678</v>
      </c>
      <c r="C200" s="10" t="s">
        <v>8</v>
      </c>
      <c r="D200" s="14">
        <v>36</v>
      </c>
      <c r="E200" s="14">
        <v>2019</v>
      </c>
      <c r="F200" s="16">
        <v>43696</v>
      </c>
      <c r="G200" s="19" t="s">
        <v>610</v>
      </c>
      <c r="H200" s="25">
        <v>426925</v>
      </c>
      <c r="I200" s="19" t="s">
        <v>611</v>
      </c>
      <c r="J200" s="14" t="s">
        <v>612</v>
      </c>
      <c r="K200" s="85" t="s">
        <v>6386</v>
      </c>
    </row>
    <row r="201" spans="1:11" ht="30" hidden="1">
      <c r="A201" s="9" t="s">
        <v>259</v>
      </c>
      <c r="B201" s="9" t="s">
        <v>229</v>
      </c>
      <c r="C201" s="10" t="s">
        <v>8</v>
      </c>
      <c r="D201" s="11" t="s">
        <v>260</v>
      </c>
      <c r="E201" s="11" t="s">
        <v>4872</v>
      </c>
      <c r="F201" s="16">
        <v>43539</v>
      </c>
      <c r="G201" s="10" t="s">
        <v>261</v>
      </c>
      <c r="H201" s="18">
        <v>9991044</v>
      </c>
      <c r="I201" s="10" t="s">
        <v>262</v>
      </c>
      <c r="J201" s="9" t="s">
        <v>263</v>
      </c>
      <c r="K201" s="89" t="s">
        <v>7165</v>
      </c>
    </row>
    <row r="202" spans="1:11" ht="30" hidden="1" customHeight="1">
      <c r="A202" s="14" t="s">
        <v>616</v>
      </c>
      <c r="B202" s="9" t="s">
        <v>43</v>
      </c>
      <c r="C202" s="10" t="s">
        <v>8</v>
      </c>
      <c r="D202" s="14">
        <v>11</v>
      </c>
      <c r="E202" s="14">
        <v>2019</v>
      </c>
      <c r="F202" s="16">
        <v>43689</v>
      </c>
      <c r="G202" s="19" t="s">
        <v>617</v>
      </c>
      <c r="H202" s="25">
        <v>24300.97</v>
      </c>
      <c r="I202" s="19" t="s">
        <v>335</v>
      </c>
      <c r="J202" s="14" t="s">
        <v>612</v>
      </c>
      <c r="K202" s="85" t="s">
        <v>6386</v>
      </c>
    </row>
    <row r="203" spans="1:11" ht="30" hidden="1" customHeight="1">
      <c r="A203" s="14" t="s">
        <v>618</v>
      </c>
      <c r="B203" s="14" t="s">
        <v>62</v>
      </c>
      <c r="C203" s="10" t="s">
        <v>63</v>
      </c>
      <c r="D203" s="14">
        <v>2</v>
      </c>
      <c r="E203" s="14">
        <v>2019</v>
      </c>
      <c r="F203" s="16">
        <v>43689</v>
      </c>
      <c r="G203" s="14" t="s">
        <v>412</v>
      </c>
      <c r="H203" s="25">
        <v>12490.3</v>
      </c>
      <c r="I203" s="19" t="s">
        <v>619</v>
      </c>
      <c r="J203" s="14" t="s">
        <v>612</v>
      </c>
      <c r="K203" s="85" t="s">
        <v>6386</v>
      </c>
    </row>
    <row r="204" spans="1:11" ht="30" hidden="1" customHeight="1">
      <c r="A204" s="14" t="s">
        <v>618</v>
      </c>
      <c r="B204" s="14" t="s">
        <v>62</v>
      </c>
      <c r="C204" s="10" t="s">
        <v>63</v>
      </c>
      <c r="D204" s="14">
        <v>2</v>
      </c>
      <c r="E204" s="14">
        <v>2019</v>
      </c>
      <c r="F204" s="16">
        <v>43689</v>
      </c>
      <c r="G204" s="14" t="s">
        <v>412</v>
      </c>
      <c r="H204" s="25">
        <v>11521.67</v>
      </c>
      <c r="I204" s="19" t="s">
        <v>620</v>
      </c>
      <c r="J204" s="14" t="s">
        <v>621</v>
      </c>
      <c r="K204" s="85" t="s">
        <v>6386</v>
      </c>
    </row>
    <row r="205" spans="1:11" ht="45" hidden="1" customHeight="1">
      <c r="A205" s="14" t="s">
        <v>618</v>
      </c>
      <c r="B205" s="14" t="s">
        <v>62</v>
      </c>
      <c r="C205" s="10" t="s">
        <v>63</v>
      </c>
      <c r="D205" s="14">
        <v>2</v>
      </c>
      <c r="E205" s="14">
        <v>2019</v>
      </c>
      <c r="F205" s="16">
        <v>43689</v>
      </c>
      <c r="G205" s="14" t="s">
        <v>412</v>
      </c>
      <c r="H205" s="25">
        <v>1972.05</v>
      </c>
      <c r="I205" s="19" t="s">
        <v>622</v>
      </c>
      <c r="J205" s="14" t="s">
        <v>621</v>
      </c>
      <c r="K205" s="85" t="s">
        <v>6386</v>
      </c>
    </row>
    <row r="206" spans="1:11" ht="30" hidden="1" customHeight="1">
      <c r="A206" s="14" t="s">
        <v>618</v>
      </c>
      <c r="B206" s="14" t="s">
        <v>62</v>
      </c>
      <c r="C206" s="10" t="s">
        <v>63</v>
      </c>
      <c r="D206" s="14">
        <v>2</v>
      </c>
      <c r="E206" s="14">
        <v>2019</v>
      </c>
      <c r="F206" s="16">
        <v>43689</v>
      </c>
      <c r="G206" s="14" t="s">
        <v>412</v>
      </c>
      <c r="H206" s="25">
        <v>11598.55</v>
      </c>
      <c r="I206" s="19" t="s">
        <v>623</v>
      </c>
      <c r="J206" s="14" t="s">
        <v>612</v>
      </c>
      <c r="K206" s="85" t="s">
        <v>6386</v>
      </c>
    </row>
    <row r="207" spans="1:11" ht="45" hidden="1" customHeight="1">
      <c r="A207" s="14" t="s">
        <v>618</v>
      </c>
      <c r="B207" s="14" t="s">
        <v>62</v>
      </c>
      <c r="C207" s="10" t="s">
        <v>63</v>
      </c>
      <c r="D207" s="14">
        <v>2</v>
      </c>
      <c r="E207" s="14">
        <v>2019</v>
      </c>
      <c r="F207" s="16">
        <v>43689</v>
      </c>
      <c r="G207" s="14" t="s">
        <v>412</v>
      </c>
      <c r="H207" s="25">
        <v>977.36</v>
      </c>
      <c r="I207" s="19" t="s">
        <v>624</v>
      </c>
      <c r="J207" s="14" t="s">
        <v>612</v>
      </c>
      <c r="K207" s="85" t="s">
        <v>6386</v>
      </c>
    </row>
    <row r="208" spans="1:11" ht="30" hidden="1" customHeight="1">
      <c r="A208" s="14" t="s">
        <v>618</v>
      </c>
      <c r="B208" s="14" t="s">
        <v>62</v>
      </c>
      <c r="C208" s="10" t="s">
        <v>63</v>
      </c>
      <c r="D208" s="14">
        <v>2</v>
      </c>
      <c r="E208" s="14">
        <v>2019</v>
      </c>
      <c r="F208" s="16">
        <v>43689</v>
      </c>
      <c r="G208" s="14" t="s">
        <v>412</v>
      </c>
      <c r="H208" s="25">
        <v>5106.96</v>
      </c>
      <c r="I208" s="19" t="s">
        <v>625</v>
      </c>
      <c r="J208" s="14" t="s">
        <v>621</v>
      </c>
      <c r="K208" s="85" t="s">
        <v>6386</v>
      </c>
    </row>
    <row r="209" spans="1:11" ht="15" hidden="1" customHeight="1">
      <c r="A209" s="14" t="s">
        <v>618</v>
      </c>
      <c r="B209" s="14" t="s">
        <v>62</v>
      </c>
      <c r="C209" s="10" t="s">
        <v>63</v>
      </c>
      <c r="D209" s="14">
        <v>2</v>
      </c>
      <c r="E209" s="14">
        <v>2019</v>
      </c>
      <c r="F209" s="16">
        <v>43689</v>
      </c>
      <c r="G209" s="14" t="s">
        <v>412</v>
      </c>
      <c r="H209" s="25">
        <v>2441.6</v>
      </c>
      <c r="I209" s="19" t="s">
        <v>626</v>
      </c>
      <c r="J209" s="14" t="s">
        <v>621</v>
      </c>
      <c r="K209" s="85" t="s">
        <v>6386</v>
      </c>
    </row>
    <row r="210" spans="1:11" ht="45" hidden="1">
      <c r="A210" s="9" t="s">
        <v>281</v>
      </c>
      <c r="B210" s="9" t="s">
        <v>229</v>
      </c>
      <c r="C210" s="10" t="s">
        <v>8</v>
      </c>
      <c r="D210" s="11" t="s">
        <v>282</v>
      </c>
      <c r="E210" s="11" t="s">
        <v>4872</v>
      </c>
      <c r="F210" s="16">
        <v>43539</v>
      </c>
      <c r="G210" s="10" t="s">
        <v>283</v>
      </c>
      <c r="H210" s="18">
        <v>95000</v>
      </c>
      <c r="I210" s="10" t="s">
        <v>284</v>
      </c>
      <c r="J210" s="9" t="s">
        <v>268</v>
      </c>
      <c r="K210" s="89" t="s">
        <v>7155</v>
      </c>
    </row>
    <row r="211" spans="1:11" ht="30" hidden="1" customHeight="1">
      <c r="A211" s="14" t="s">
        <v>630</v>
      </c>
      <c r="B211" s="14" t="s">
        <v>571</v>
      </c>
      <c r="C211" s="10" t="s">
        <v>8</v>
      </c>
      <c r="D211" s="14">
        <v>28</v>
      </c>
      <c r="E211" s="14">
        <v>2019</v>
      </c>
      <c r="F211" s="16">
        <v>43691</v>
      </c>
      <c r="G211" s="14" t="s">
        <v>631</v>
      </c>
      <c r="H211" s="25">
        <v>1237419.8400000001</v>
      </c>
      <c r="I211" s="19" t="s">
        <v>632</v>
      </c>
      <c r="J211" s="14" t="s">
        <v>633</v>
      </c>
      <c r="K211" s="85" t="s">
        <v>6387</v>
      </c>
    </row>
    <row r="212" spans="1:11" ht="30" hidden="1" customHeight="1">
      <c r="A212" s="14" t="s">
        <v>630</v>
      </c>
      <c r="B212" s="14" t="s">
        <v>571</v>
      </c>
      <c r="C212" s="10" t="s">
        <v>8</v>
      </c>
      <c r="D212" s="14">
        <v>28</v>
      </c>
      <c r="E212" s="14">
        <v>2019</v>
      </c>
      <c r="F212" s="16">
        <v>43691</v>
      </c>
      <c r="G212" s="14" t="s">
        <v>631</v>
      </c>
      <c r="H212" s="25">
        <v>1190435.52</v>
      </c>
      <c r="I212" s="19" t="s">
        <v>634</v>
      </c>
      <c r="J212" s="14" t="s">
        <v>633</v>
      </c>
      <c r="K212" s="85" t="s">
        <v>6387</v>
      </c>
    </row>
    <row r="213" spans="1:11" ht="30" hidden="1" customHeight="1">
      <c r="A213" s="14" t="s">
        <v>635</v>
      </c>
      <c r="B213" s="14" t="s">
        <v>229</v>
      </c>
      <c r="C213" s="10" t="s">
        <v>8</v>
      </c>
      <c r="D213" s="14">
        <v>9</v>
      </c>
      <c r="E213" s="14">
        <v>2019</v>
      </c>
      <c r="F213" s="16">
        <v>43690</v>
      </c>
      <c r="G213" s="19" t="s">
        <v>636</v>
      </c>
      <c r="H213" s="25" t="s">
        <v>637</v>
      </c>
      <c r="I213" s="19" t="s">
        <v>638</v>
      </c>
      <c r="J213" s="14" t="s">
        <v>639</v>
      </c>
      <c r="K213" s="85" t="s">
        <v>6387</v>
      </c>
    </row>
    <row r="214" spans="1:11" ht="31.5" hidden="1">
      <c r="A214" s="9" t="s">
        <v>259</v>
      </c>
      <c r="B214" s="9" t="s">
        <v>229</v>
      </c>
      <c r="C214" s="10" t="s">
        <v>8</v>
      </c>
      <c r="D214" s="11" t="s">
        <v>260</v>
      </c>
      <c r="E214" s="11" t="s">
        <v>4872</v>
      </c>
      <c r="F214" s="16">
        <v>43539</v>
      </c>
      <c r="G214" s="12" t="s">
        <v>312</v>
      </c>
      <c r="H214" s="18">
        <v>9991044</v>
      </c>
      <c r="I214" s="10" t="s">
        <v>313</v>
      </c>
      <c r="J214" s="9" t="s">
        <v>302</v>
      </c>
      <c r="K214" s="70" t="s">
        <v>6388</v>
      </c>
    </row>
    <row r="215" spans="1:11" ht="61.5" hidden="1" customHeight="1">
      <c r="A215" s="14" t="s">
        <v>645</v>
      </c>
      <c r="B215" s="14" t="s">
        <v>229</v>
      </c>
      <c r="C215" s="10" t="s">
        <v>142</v>
      </c>
      <c r="D215" s="14">
        <v>1</v>
      </c>
      <c r="E215" s="14">
        <v>2019</v>
      </c>
      <c r="F215" s="16">
        <v>43698</v>
      </c>
      <c r="G215" s="19" t="s">
        <v>646</v>
      </c>
      <c r="H215" s="25" t="s">
        <v>647</v>
      </c>
      <c r="I215" s="19" t="s">
        <v>648</v>
      </c>
      <c r="J215" s="14" t="s">
        <v>644</v>
      </c>
      <c r="K215" s="85" t="s">
        <v>6388</v>
      </c>
    </row>
    <row r="216" spans="1:11" ht="30" hidden="1" customHeight="1">
      <c r="A216" s="14" t="s">
        <v>645</v>
      </c>
      <c r="B216" s="14" t="s">
        <v>229</v>
      </c>
      <c r="C216" s="10" t="s">
        <v>142</v>
      </c>
      <c r="D216" s="14">
        <v>1</v>
      </c>
      <c r="E216" s="14">
        <v>2019</v>
      </c>
      <c r="F216" s="16">
        <v>43698</v>
      </c>
      <c r="G216" s="19" t="s">
        <v>649</v>
      </c>
      <c r="H216" s="25">
        <v>1134840.1399999999</v>
      </c>
      <c r="I216" s="19" t="s">
        <v>650</v>
      </c>
      <c r="J216" s="14" t="s">
        <v>644</v>
      </c>
      <c r="K216" s="85" t="s">
        <v>6388</v>
      </c>
    </row>
    <row r="217" spans="1:11" ht="30" hidden="1" customHeight="1">
      <c r="A217" s="14" t="s">
        <v>645</v>
      </c>
      <c r="B217" s="14" t="s">
        <v>229</v>
      </c>
      <c r="C217" s="10" t="s">
        <v>142</v>
      </c>
      <c r="D217" s="14">
        <v>1</v>
      </c>
      <c r="E217" s="14">
        <v>2019</v>
      </c>
      <c r="F217" s="16">
        <v>43698</v>
      </c>
      <c r="G217" s="19" t="s">
        <v>651</v>
      </c>
      <c r="H217" s="25">
        <v>119957</v>
      </c>
      <c r="I217" s="19" t="s">
        <v>652</v>
      </c>
      <c r="J217" s="14" t="s">
        <v>644</v>
      </c>
      <c r="K217" s="85" t="s">
        <v>6388</v>
      </c>
    </row>
    <row r="218" spans="1:11" ht="30" hidden="1" customHeight="1">
      <c r="A218" s="14" t="s">
        <v>645</v>
      </c>
      <c r="B218" s="14" t="s">
        <v>229</v>
      </c>
      <c r="C218" s="10" t="s">
        <v>142</v>
      </c>
      <c r="D218" s="14">
        <v>1</v>
      </c>
      <c r="E218" s="14">
        <v>2019</v>
      </c>
      <c r="F218" s="16">
        <v>43698</v>
      </c>
      <c r="G218" s="19" t="s">
        <v>653</v>
      </c>
      <c r="H218" s="59" t="s">
        <v>654</v>
      </c>
      <c r="I218" s="19" t="s">
        <v>655</v>
      </c>
      <c r="J218" s="14" t="s">
        <v>644</v>
      </c>
      <c r="K218" s="85" t="s">
        <v>6388</v>
      </c>
    </row>
    <row r="219" spans="1:11" ht="45" hidden="1" customHeight="1">
      <c r="A219" s="9" t="s">
        <v>658</v>
      </c>
      <c r="B219" s="10" t="s">
        <v>3464</v>
      </c>
      <c r="C219" s="10" t="s">
        <v>8</v>
      </c>
      <c r="D219" s="9">
        <v>13</v>
      </c>
      <c r="E219" s="9">
        <v>2017</v>
      </c>
      <c r="F219" s="16">
        <v>43362</v>
      </c>
      <c r="G219" s="10" t="str">
        <f>UPPER("fornecimento de materiais eletrônicos, para atender às necessidades da Escola Municipal de Administração Secretaria Geral e de Governo do Município de Maricá")</f>
        <v>FORNECIMENTO DE MATERIAIS ELETRÔNICOS, PARA ATENDER ÀS NECESSIDADES DA ESCOLA MUNICIPAL DE ADMINISTRAÇÃO SECRETARIA GERAL E DE GOVERNO DO MUNICÍPIO DE MARICÁ</v>
      </c>
      <c r="H219" s="18">
        <v>16521</v>
      </c>
      <c r="I219" s="10" t="s">
        <v>657</v>
      </c>
      <c r="J219" s="9" t="s">
        <v>656</v>
      </c>
      <c r="K219" s="84" t="s">
        <v>6389</v>
      </c>
    </row>
    <row r="220" spans="1:11" ht="15" hidden="1" customHeight="1">
      <c r="A220" s="9" t="s">
        <v>659</v>
      </c>
      <c r="B220" s="10" t="s">
        <v>660</v>
      </c>
      <c r="C220" s="10" t="s">
        <v>8</v>
      </c>
      <c r="D220" s="9">
        <v>19</v>
      </c>
      <c r="E220" s="9">
        <v>2019</v>
      </c>
      <c r="F220" s="16">
        <v>43704</v>
      </c>
      <c r="G220" s="9" t="s">
        <v>661</v>
      </c>
      <c r="H220" s="18">
        <v>4500</v>
      </c>
      <c r="I220" s="10" t="s">
        <v>662</v>
      </c>
      <c r="J220" s="9" t="s">
        <v>656</v>
      </c>
      <c r="K220" s="84" t="s">
        <v>6389</v>
      </c>
    </row>
    <row r="221" spans="1:11" ht="30" hidden="1">
      <c r="A221" s="9" t="s">
        <v>337</v>
      </c>
      <c r="B221" s="9" t="s">
        <v>229</v>
      </c>
      <c r="C221" s="10" t="s">
        <v>8</v>
      </c>
      <c r="D221" s="11" t="s">
        <v>338</v>
      </c>
      <c r="E221" s="11" t="s">
        <v>4872</v>
      </c>
      <c r="F221" s="16">
        <v>43563</v>
      </c>
      <c r="G221" s="10" t="s">
        <v>339</v>
      </c>
      <c r="H221" s="18">
        <v>288500</v>
      </c>
      <c r="I221" s="10" t="s">
        <v>340</v>
      </c>
      <c r="J221" s="9" t="s">
        <v>336</v>
      </c>
      <c r="K221" s="89" t="s">
        <v>7159</v>
      </c>
    </row>
    <row r="222" spans="1:11" ht="30" hidden="1" customHeight="1">
      <c r="A222" s="9" t="s">
        <v>666</v>
      </c>
      <c r="B222" s="9" t="s">
        <v>229</v>
      </c>
      <c r="C222" s="9" t="s">
        <v>3490</v>
      </c>
      <c r="D222" s="9">
        <v>5</v>
      </c>
      <c r="E222" s="9">
        <v>2019</v>
      </c>
      <c r="F222" s="16">
        <v>43700</v>
      </c>
      <c r="G222" s="10" t="str">
        <f>UPPER("Construção do Centro de Reabilitação Casa Nair, no Bairro Flamengo")</f>
        <v>CONSTRUÇÃO DO CENTRO DE REABILITAÇÃO CASA NAIR, NO BAIRRO FLAMENGO</v>
      </c>
      <c r="H222" s="18">
        <v>1963338.52</v>
      </c>
      <c r="I222" s="10" t="s">
        <v>667</v>
      </c>
      <c r="J222" s="9" t="s">
        <v>656</v>
      </c>
      <c r="K222" s="84" t="s">
        <v>6389</v>
      </c>
    </row>
    <row r="223" spans="1:11" ht="15" hidden="1" customHeight="1">
      <c r="A223" s="9" t="s">
        <v>669</v>
      </c>
      <c r="B223" s="9" t="s">
        <v>79</v>
      </c>
      <c r="C223" s="10" t="s">
        <v>8</v>
      </c>
      <c r="D223" s="9">
        <v>4</v>
      </c>
      <c r="E223" s="9">
        <v>2019</v>
      </c>
      <c r="F223" s="16">
        <v>43704</v>
      </c>
      <c r="G223" s="9" t="s">
        <v>670</v>
      </c>
      <c r="H223" s="18">
        <v>97108.4</v>
      </c>
      <c r="I223" s="10" t="s">
        <v>671</v>
      </c>
      <c r="J223" s="9" t="s">
        <v>668</v>
      </c>
      <c r="K223" s="84" t="s">
        <v>6390</v>
      </c>
    </row>
    <row r="224" spans="1:11" ht="30" hidden="1" customHeight="1">
      <c r="A224" s="9" t="s">
        <v>669</v>
      </c>
      <c r="B224" s="9" t="s">
        <v>571</v>
      </c>
      <c r="C224" s="10" t="s">
        <v>8</v>
      </c>
      <c r="D224" s="9">
        <v>4</v>
      </c>
      <c r="E224" s="9">
        <v>2019</v>
      </c>
      <c r="F224" s="16">
        <v>43704</v>
      </c>
      <c r="G224" s="9" t="s">
        <v>670</v>
      </c>
      <c r="H224" s="18">
        <v>97108.4</v>
      </c>
      <c r="I224" s="10" t="s">
        <v>672</v>
      </c>
      <c r="J224" s="9" t="s">
        <v>668</v>
      </c>
      <c r="K224" s="84" t="s">
        <v>6390</v>
      </c>
    </row>
    <row r="225" spans="1:11" ht="15" hidden="1" customHeight="1">
      <c r="A225" s="9" t="s">
        <v>669</v>
      </c>
      <c r="B225" s="9" t="s">
        <v>79</v>
      </c>
      <c r="C225" s="10" t="s">
        <v>8</v>
      </c>
      <c r="D225" s="9">
        <v>4</v>
      </c>
      <c r="E225" s="9">
        <v>2019</v>
      </c>
      <c r="F225" s="16">
        <v>43704</v>
      </c>
      <c r="G225" s="9" t="s">
        <v>670</v>
      </c>
      <c r="H225" s="18">
        <v>793403.6</v>
      </c>
      <c r="I225" s="10" t="s">
        <v>673</v>
      </c>
      <c r="J225" s="9" t="s">
        <v>668</v>
      </c>
      <c r="K225" s="84" t="s">
        <v>6390</v>
      </c>
    </row>
    <row r="226" spans="1:11" ht="45" hidden="1" customHeight="1">
      <c r="A226" s="9" t="s">
        <v>674</v>
      </c>
      <c r="B226" s="44" t="s">
        <v>5137</v>
      </c>
      <c r="C226" s="10" t="s">
        <v>8</v>
      </c>
      <c r="D226" s="9">
        <v>34</v>
      </c>
      <c r="E226" s="9">
        <v>2019</v>
      </c>
      <c r="F226" s="16">
        <v>43706</v>
      </c>
      <c r="G226" s="10" t="s">
        <v>675</v>
      </c>
      <c r="H226" s="18">
        <v>412169.3</v>
      </c>
      <c r="I226" s="10" t="s">
        <v>14</v>
      </c>
      <c r="J226" s="9" t="s">
        <v>668</v>
      </c>
      <c r="K226" s="84" t="s">
        <v>6390</v>
      </c>
    </row>
    <row r="227" spans="1:11" ht="45" hidden="1" customHeight="1">
      <c r="A227" s="9" t="s">
        <v>676</v>
      </c>
      <c r="B227" s="9" t="s">
        <v>141</v>
      </c>
      <c r="C227" s="10" t="s">
        <v>8</v>
      </c>
      <c r="D227" s="9">
        <v>9</v>
      </c>
      <c r="E227" s="9">
        <v>2019</v>
      </c>
      <c r="F227" s="16">
        <v>43705</v>
      </c>
      <c r="G227" s="10" t="str">
        <f>UPPER("contratação de empresa para fornecimento de livros de apoio pedagógico, para atender às necessidades da Secretaria de Educação do Município de Maricá")</f>
        <v>CONTRATAÇÃO DE EMPRESA PARA FORNECIMENTO DE LIVROS DE APOIO PEDAGÓGICO, PARA ATENDER ÀS NECESSIDADES DA SECRETARIA DE EDUCAÇÃO DO MUNICÍPIO DE MARICÁ</v>
      </c>
      <c r="H227" s="18">
        <v>2304330</v>
      </c>
      <c r="I227" s="10" t="s">
        <v>677</v>
      </c>
      <c r="J227" s="9" t="s">
        <v>668</v>
      </c>
      <c r="K227" s="84" t="s">
        <v>6390</v>
      </c>
    </row>
    <row r="228" spans="1:11" s="3" customFormat="1" ht="60" hidden="1" customHeight="1">
      <c r="A228" s="9" t="s">
        <v>678</v>
      </c>
      <c r="B228" s="9" t="s">
        <v>62</v>
      </c>
      <c r="C228" s="10" t="s">
        <v>63</v>
      </c>
      <c r="D228" s="9">
        <v>6</v>
      </c>
      <c r="E228" s="9">
        <v>2019</v>
      </c>
      <c r="F228" s="16">
        <v>43710</v>
      </c>
      <c r="G228" s="10" t="str">
        <f>UPPER("contratação através de sistema de registro de preços, de uniformes a serem utilizados pelos agentes de campo e monitores de trânsito, do estacionamento rotativo municipal, no período de 12 (doze) meses conforme demanda")</f>
        <v>CONTRATAÇÃO ATRAVÉS DE SISTEMA DE REGISTRO DE PREÇOS, DE UNIFORMES A SEREM UTILIZADOS PELOS AGENTES DE CAMPO E MONITORES DE TRÂNSITO, DO ESTACIONAMENTO ROTATIVO MUNICIPAL, NO PERÍODO DE 12 (DOZE) MESES CONFORME DEMANDA</v>
      </c>
      <c r="H228" s="18">
        <v>41376.199999999997</v>
      </c>
      <c r="I228" s="10" t="s">
        <v>679</v>
      </c>
      <c r="J228" s="9" t="s">
        <v>668</v>
      </c>
      <c r="K228" s="84" t="s">
        <v>6390</v>
      </c>
    </row>
    <row r="229" spans="1:11" s="3" customFormat="1" ht="60" hidden="1" customHeight="1">
      <c r="A229" s="9" t="s">
        <v>785</v>
      </c>
      <c r="B229" s="9" t="s">
        <v>229</v>
      </c>
      <c r="C229" s="9" t="s">
        <v>3490</v>
      </c>
      <c r="D229" s="9">
        <v>8</v>
      </c>
      <c r="E229" s="9">
        <v>2019</v>
      </c>
      <c r="F229" s="16">
        <v>43710</v>
      </c>
      <c r="G229" s="10" t="s">
        <v>680</v>
      </c>
      <c r="H229" s="18">
        <v>508205.2</v>
      </c>
      <c r="I229" s="10" t="s">
        <v>681</v>
      </c>
      <c r="J229" s="9" t="s">
        <v>668</v>
      </c>
      <c r="K229" s="84" t="s">
        <v>6390</v>
      </c>
    </row>
    <row r="230" spans="1:11" s="3" customFormat="1" ht="45" hidden="1" customHeight="1">
      <c r="A230" s="9" t="s">
        <v>682</v>
      </c>
      <c r="B230" s="9" t="s">
        <v>229</v>
      </c>
      <c r="C230" s="10" t="s">
        <v>8</v>
      </c>
      <c r="D230" s="9">
        <v>20</v>
      </c>
      <c r="E230" s="9">
        <v>2019</v>
      </c>
      <c r="F230" s="16">
        <v>43706</v>
      </c>
      <c r="G230" s="10" t="str">
        <f>UPPER("Contratação De Empresa Especializada Em Aplicação De Cursos De Capacitação Em Revit Destinado A Servidores Da Autarquia Municipal De Serviços De Obras De Maricá")</f>
        <v>CONTRATAÇÃO DE EMPRESA ESPECIALIZADA EM APLICAÇÃO DE CURSOS DE CAPACITAÇÃO EM REVIT DESTINADO A SERVIDORES DA AUTARQUIA MUNICIPAL DE SERVIÇOS DE OBRAS DE MARICÁ</v>
      </c>
      <c r="H230" s="18">
        <v>129800</v>
      </c>
      <c r="I230" s="10" t="s">
        <v>683</v>
      </c>
      <c r="J230" s="9" t="s">
        <v>668</v>
      </c>
      <c r="K230" s="84" t="s">
        <v>6390</v>
      </c>
    </row>
    <row r="231" spans="1:11" s="3" customFormat="1" ht="30" hidden="1" customHeight="1">
      <c r="A231" s="9" t="s">
        <v>685</v>
      </c>
      <c r="B231" s="44" t="s">
        <v>5137</v>
      </c>
      <c r="C231" s="10" t="s">
        <v>8</v>
      </c>
      <c r="D231" s="9">
        <v>73</v>
      </c>
      <c r="E231" s="9">
        <v>2019</v>
      </c>
      <c r="F231" s="16">
        <v>43713</v>
      </c>
      <c r="G231" s="10" t="s">
        <v>686</v>
      </c>
      <c r="H231" s="18">
        <v>12590.98</v>
      </c>
      <c r="I231" s="10" t="s">
        <v>14</v>
      </c>
      <c r="J231" s="9" t="s">
        <v>684</v>
      </c>
      <c r="K231" s="84" t="s">
        <v>6391</v>
      </c>
    </row>
    <row r="232" spans="1:11" s="3" customFormat="1" ht="45" hidden="1" customHeight="1">
      <c r="A232" s="9" t="s">
        <v>687</v>
      </c>
      <c r="B232" s="9" t="s">
        <v>524</v>
      </c>
      <c r="C232" s="9" t="s">
        <v>3490</v>
      </c>
      <c r="D232" s="9">
        <v>1</v>
      </c>
      <c r="E232" s="9">
        <v>2019</v>
      </c>
      <c r="F232" s="16">
        <v>43714</v>
      </c>
      <c r="G232" s="10" t="str">
        <f>UPPER("Contratação de Prestação de Serviço para pesquisa SOCIOECONÔMICA no Município de Maricá do Instituto Municipal de Informação e Pesquisa Darcy Ribeiro")</f>
        <v>CONTRATAÇÃO DE PRESTAÇÃO DE SERVIÇO PARA PESQUISA SOCIOECONÔMICA NO MUNICÍPIO DE MARICÁ DO INSTITUTO MUNICIPAL DE INFORMAÇÃO E PESQUISA DARCY RIBEIRO</v>
      </c>
      <c r="H232" s="18">
        <v>1080000</v>
      </c>
      <c r="I232" s="10" t="s">
        <v>688</v>
      </c>
      <c r="J232" s="9" t="s">
        <v>684</v>
      </c>
      <c r="K232" s="84" t="s">
        <v>6391</v>
      </c>
    </row>
    <row r="233" spans="1:11" s="3" customFormat="1" ht="45" hidden="1" customHeight="1">
      <c r="A233" s="9" t="s">
        <v>689</v>
      </c>
      <c r="B233" s="9" t="s">
        <v>229</v>
      </c>
      <c r="C233" s="10" t="s">
        <v>8</v>
      </c>
      <c r="D233" s="9">
        <v>19</v>
      </c>
      <c r="E233" s="9">
        <v>2019</v>
      </c>
      <c r="F233" s="16">
        <v>43705</v>
      </c>
      <c r="G233" s="10" t="s">
        <v>690</v>
      </c>
      <c r="H233" s="18">
        <v>461400</v>
      </c>
      <c r="I233" s="10" t="s">
        <v>691</v>
      </c>
      <c r="J233" s="9" t="s">
        <v>684</v>
      </c>
      <c r="K233" s="84" t="s">
        <v>6391</v>
      </c>
    </row>
    <row r="234" spans="1:11" s="3" customFormat="1" ht="45" hidden="1" customHeight="1">
      <c r="A234" s="9" t="s">
        <v>689</v>
      </c>
      <c r="B234" s="9" t="s">
        <v>229</v>
      </c>
      <c r="C234" s="10" t="s">
        <v>8</v>
      </c>
      <c r="D234" s="9">
        <v>19</v>
      </c>
      <c r="E234" s="9">
        <v>2019</v>
      </c>
      <c r="F234" s="16">
        <v>43705</v>
      </c>
      <c r="G234" s="10" t="s">
        <v>692</v>
      </c>
      <c r="H234" s="18">
        <v>1029950</v>
      </c>
      <c r="I234" s="10" t="s">
        <v>693</v>
      </c>
      <c r="J234" s="9" t="s">
        <v>684</v>
      </c>
      <c r="K234" s="84" t="s">
        <v>6391</v>
      </c>
    </row>
    <row r="235" spans="1:11" s="3" customFormat="1" ht="30" hidden="1" customHeight="1">
      <c r="A235" s="9" t="s">
        <v>694</v>
      </c>
      <c r="B235" s="9" t="s">
        <v>229</v>
      </c>
      <c r="C235" s="10" t="s">
        <v>8</v>
      </c>
      <c r="D235" s="9">
        <v>17</v>
      </c>
      <c r="E235" s="9">
        <v>2019</v>
      </c>
      <c r="F235" s="16">
        <v>43717</v>
      </c>
      <c r="G235" s="10" t="str">
        <f>UPPER("fornecimento e instalação de estações comerciais em espaços públicos pertencentes ao Município de Maricá")</f>
        <v>FORNECIMENTO E INSTALAÇÃO DE ESTAÇÕES COMERCIAIS EM ESPAÇOS PÚBLICOS PERTENCENTES AO MUNICÍPIO DE MARICÁ</v>
      </c>
      <c r="H235" s="18">
        <v>7980000</v>
      </c>
      <c r="I235" s="10" t="s">
        <v>695</v>
      </c>
      <c r="J235" s="9" t="s">
        <v>696</v>
      </c>
      <c r="K235" s="84" t="s">
        <v>6467</v>
      </c>
    </row>
    <row r="236" spans="1:11" s="3" customFormat="1" ht="30" hidden="1" customHeight="1">
      <c r="A236" s="9" t="s">
        <v>697</v>
      </c>
      <c r="B236" s="9" t="s">
        <v>229</v>
      </c>
      <c r="C236" s="9" t="s">
        <v>3490</v>
      </c>
      <c r="D236" s="9">
        <v>1</v>
      </c>
      <c r="E236" s="9">
        <v>2019</v>
      </c>
      <c r="F236" s="16">
        <v>43717</v>
      </c>
      <c r="G236" s="10" t="str">
        <f>UPPER("Construção de Muro de Contenção, Gaveteiro e Ossário no Cemitério Municipal de Maricá")</f>
        <v>CONSTRUÇÃO DE MURO DE CONTENÇÃO, GAVETEIRO E OSSÁRIO NO CEMITÉRIO MUNICIPAL DE MARICÁ</v>
      </c>
      <c r="H236" s="25">
        <v>601701.23</v>
      </c>
      <c r="I236" s="10" t="s">
        <v>698</v>
      </c>
      <c r="J236" s="9" t="s">
        <v>699</v>
      </c>
      <c r="K236" s="84" t="s">
        <v>6392</v>
      </c>
    </row>
    <row r="237" spans="1:11" s="3" customFormat="1" ht="60" hidden="1">
      <c r="A237" s="9" t="s">
        <v>428</v>
      </c>
      <c r="B237" s="9" t="s">
        <v>229</v>
      </c>
      <c r="C237" s="9" t="s">
        <v>3490</v>
      </c>
      <c r="D237" s="11" t="s">
        <v>429</v>
      </c>
      <c r="E237" s="11" t="s">
        <v>4872</v>
      </c>
      <c r="F237" s="16">
        <v>43630</v>
      </c>
      <c r="G237" s="10" t="s">
        <v>430</v>
      </c>
      <c r="H237" s="18">
        <v>844577.85</v>
      </c>
      <c r="I237" s="10" t="s">
        <v>431</v>
      </c>
      <c r="J237" s="9" t="s">
        <v>426</v>
      </c>
      <c r="K237" s="89" t="s">
        <v>6369</v>
      </c>
    </row>
    <row r="238" spans="1:11" s="3" customFormat="1" ht="45" hidden="1" customHeight="1">
      <c r="A238" s="9" t="s">
        <v>704</v>
      </c>
      <c r="B238" s="9" t="s">
        <v>705</v>
      </c>
      <c r="C238" s="10" t="s">
        <v>8</v>
      </c>
      <c r="D238" s="9">
        <v>25</v>
      </c>
      <c r="E238" s="9">
        <v>2019</v>
      </c>
      <c r="F238" s="16">
        <v>43719</v>
      </c>
      <c r="G238" s="10" t="str">
        <f>UPPER("CONTRATAÇÃO de serviços de empresa especializada para administrar às contratações de estudantes na condição de estagiários")</f>
        <v>CONTRATAÇÃO DE SERVIÇOS DE EMPRESA ESPECIALIZADA PARA ADMINISTRAR ÀS CONTRATAÇÕES DE ESTUDANTES NA CONDIÇÃO DE ESTAGIÁRIOS</v>
      </c>
      <c r="H238" s="18">
        <v>140400</v>
      </c>
      <c r="I238" s="10" t="str">
        <f>UPPER("CIEE-Centro de Integração Empresa Escola do Estado do Rio de Janeiro")</f>
        <v>CIEE-CENTRO DE INTEGRAÇÃO EMPRESA ESCOLA DO ESTADO DO RIO DE JANEIRO</v>
      </c>
      <c r="J238" s="9" t="s">
        <v>703</v>
      </c>
      <c r="K238" s="84" t="s">
        <v>6393</v>
      </c>
    </row>
    <row r="239" spans="1:11" s="3" customFormat="1" ht="30" hidden="1" customHeight="1">
      <c r="A239" s="9" t="s">
        <v>706</v>
      </c>
      <c r="B239" s="9" t="s">
        <v>229</v>
      </c>
      <c r="C239" s="9" t="s">
        <v>3490</v>
      </c>
      <c r="D239" s="9">
        <v>6</v>
      </c>
      <c r="E239" s="9">
        <v>2019</v>
      </c>
      <c r="F239" s="16">
        <v>43720</v>
      </c>
      <c r="G239" s="10" t="s">
        <v>707</v>
      </c>
      <c r="H239" s="18">
        <v>1724871.27</v>
      </c>
      <c r="I239" s="10" t="s">
        <v>708</v>
      </c>
      <c r="J239" s="9" t="s">
        <v>703</v>
      </c>
      <c r="K239" s="84" t="s">
        <v>6393</v>
      </c>
    </row>
    <row r="240" spans="1:11" s="3" customFormat="1" ht="45" hidden="1" customHeight="1">
      <c r="A240" s="9" t="s">
        <v>582</v>
      </c>
      <c r="B240" s="9" t="s">
        <v>43</v>
      </c>
      <c r="C240" s="10" t="s">
        <v>8</v>
      </c>
      <c r="D240" s="9">
        <v>13</v>
      </c>
      <c r="E240" s="9">
        <v>2019</v>
      </c>
      <c r="F240" s="16">
        <v>43710</v>
      </c>
      <c r="G240" s="10" t="s">
        <v>713</v>
      </c>
      <c r="H240" s="18" t="s">
        <v>70</v>
      </c>
      <c r="I240" s="10" t="s">
        <v>70</v>
      </c>
      <c r="J240" s="9" t="s">
        <v>709</v>
      </c>
      <c r="K240" s="84" t="s">
        <v>6394</v>
      </c>
    </row>
    <row r="241" spans="1:11" s="3" customFormat="1" ht="30" hidden="1" customHeight="1">
      <c r="A241" s="9" t="s">
        <v>710</v>
      </c>
      <c r="B241" s="9" t="s">
        <v>5018</v>
      </c>
      <c r="C241" s="9" t="s">
        <v>1875</v>
      </c>
      <c r="D241" s="9">
        <v>3</v>
      </c>
      <c r="E241" s="9">
        <v>2019</v>
      </c>
      <c r="F241" s="16">
        <v>43711</v>
      </c>
      <c r="G241" s="10" t="s">
        <v>711</v>
      </c>
      <c r="H241" s="18">
        <v>14219.5</v>
      </c>
      <c r="I241" s="10" t="s">
        <v>712</v>
      </c>
      <c r="J241" s="9" t="s">
        <v>709</v>
      </c>
      <c r="K241" s="84" t="s">
        <v>6394</v>
      </c>
    </row>
    <row r="242" spans="1:11" s="3" customFormat="1" ht="30" hidden="1" customHeight="1">
      <c r="A242" s="9" t="s">
        <v>714</v>
      </c>
      <c r="B242" s="9" t="str">
        <f>UPPER("administração")</f>
        <v>ADMINISTRAÇÃO</v>
      </c>
      <c r="C242" s="10" t="s">
        <v>8</v>
      </c>
      <c r="D242" s="9">
        <v>20</v>
      </c>
      <c r="E242" s="9">
        <v>2019</v>
      </c>
      <c r="F242" s="16">
        <v>43725</v>
      </c>
      <c r="G242" s="10" t="s">
        <v>715</v>
      </c>
      <c r="H242" s="18">
        <v>131550</v>
      </c>
      <c r="I242" s="10" t="s">
        <v>508</v>
      </c>
      <c r="J242" s="9" t="s">
        <v>716</v>
      </c>
      <c r="K242" s="84" t="s">
        <v>6395</v>
      </c>
    </row>
    <row r="243" spans="1:11" s="3" customFormat="1" ht="30" hidden="1" customHeight="1">
      <c r="A243" s="9" t="s">
        <v>717</v>
      </c>
      <c r="B243" s="9" t="s">
        <v>157</v>
      </c>
      <c r="C243" s="10" t="s">
        <v>8</v>
      </c>
      <c r="D243" s="9">
        <v>16</v>
      </c>
      <c r="E243" s="9">
        <v>2019</v>
      </c>
      <c r="F243" s="16">
        <v>43717</v>
      </c>
      <c r="G243" s="10" t="str">
        <f>UPPER("fornecimento de aparelhos de Ar Condicionado, no Município de Maricá/RJ")</f>
        <v>FORNECIMENTO DE APARELHOS DE AR CONDICIONADO, NO MUNICÍPIO DE MARICÁ/RJ</v>
      </c>
      <c r="H243" s="18">
        <v>31497</v>
      </c>
      <c r="I243" s="10" t="s">
        <v>718</v>
      </c>
      <c r="J243" s="9" t="s">
        <v>716</v>
      </c>
      <c r="K243" s="84" t="s">
        <v>6395</v>
      </c>
    </row>
    <row r="244" spans="1:11" s="3" customFormat="1" ht="30" hidden="1" customHeight="1">
      <c r="A244" s="9" t="s">
        <v>717</v>
      </c>
      <c r="B244" s="9" t="s">
        <v>157</v>
      </c>
      <c r="C244" s="10" t="s">
        <v>8</v>
      </c>
      <c r="D244" s="9">
        <v>16</v>
      </c>
      <c r="E244" s="9">
        <v>2019</v>
      </c>
      <c r="F244" s="16">
        <v>43717</v>
      </c>
      <c r="G244" s="10" t="str">
        <f>UPPER("visando o fornecimento de mão de obra para a instalação de equipamentos de Ar Condicionado, no Município de Maricá/RJ")</f>
        <v>VISANDO O FORNECIMENTO DE MÃO DE OBRA PARA A INSTALAÇÃO DE EQUIPAMENTOS DE AR CONDICIONADO, NO MUNICÍPIO DE MARICÁ/RJ</v>
      </c>
      <c r="H244" s="18">
        <v>12403.9</v>
      </c>
      <c r="I244" s="10" t="s">
        <v>719</v>
      </c>
      <c r="J244" s="9" t="s">
        <v>716</v>
      </c>
      <c r="K244" s="84" t="s">
        <v>6395</v>
      </c>
    </row>
    <row r="245" spans="1:11" s="4" customFormat="1" ht="15" hidden="1" customHeight="1">
      <c r="A245" s="9" t="s">
        <v>720</v>
      </c>
      <c r="B245" s="9" t="s">
        <v>43</v>
      </c>
      <c r="C245" s="10" t="s">
        <v>8</v>
      </c>
      <c r="D245" s="9">
        <v>12</v>
      </c>
      <c r="E245" s="9">
        <v>2019</v>
      </c>
      <c r="F245" s="16">
        <v>43731</v>
      </c>
      <c r="G245" s="9" t="str">
        <f>UPPER("AQUISIÇÃO DE Galões de Água")</f>
        <v>AQUISIÇÃO DE GALÕES DE ÁGUA</v>
      </c>
      <c r="H245" s="18">
        <v>77329.8</v>
      </c>
      <c r="I245" s="10" t="s">
        <v>721</v>
      </c>
      <c r="J245" s="9" t="s">
        <v>722</v>
      </c>
      <c r="K245" s="84" t="s">
        <v>6396</v>
      </c>
    </row>
    <row r="246" spans="1:11" s="4" customFormat="1" ht="30" hidden="1" customHeight="1">
      <c r="A246" s="9" t="s">
        <v>723</v>
      </c>
      <c r="B246" s="9" t="s">
        <v>229</v>
      </c>
      <c r="C246" s="10" t="s">
        <v>8</v>
      </c>
      <c r="D246" s="9" t="s">
        <v>724</v>
      </c>
      <c r="E246" s="11" t="s">
        <v>4873</v>
      </c>
      <c r="F246" s="16">
        <v>43733</v>
      </c>
      <c r="G246" s="9" t="str">
        <f>UPPER("aquisição de telefones IP")</f>
        <v>AQUISIÇÃO DE TELEFONES IP</v>
      </c>
      <c r="H246" s="18">
        <v>26260</v>
      </c>
      <c r="I246" s="10" t="s">
        <v>725</v>
      </c>
      <c r="J246" s="9" t="s">
        <v>726</v>
      </c>
      <c r="K246" s="84" t="s">
        <v>6397</v>
      </c>
    </row>
    <row r="247" spans="1:11" s="4" customFormat="1" ht="30" hidden="1" customHeight="1">
      <c r="A247" s="9" t="s">
        <v>727</v>
      </c>
      <c r="B247" s="9" t="s">
        <v>229</v>
      </c>
      <c r="C247" s="10" t="s">
        <v>8</v>
      </c>
      <c r="D247" s="9" t="s">
        <v>70</v>
      </c>
      <c r="E247" s="11" t="s">
        <v>4873</v>
      </c>
      <c r="F247" s="16">
        <v>43738</v>
      </c>
      <c r="G247" s="9" t="str">
        <f>UPPER("aquisição de sacolas plásticas biodegradáveis")</f>
        <v>AQUISIÇÃO DE SACOLAS PLÁSTICAS BIODEGRADÁVEIS</v>
      </c>
      <c r="H247" s="18">
        <v>105000</v>
      </c>
      <c r="I247" s="10" t="s">
        <v>728</v>
      </c>
      <c r="J247" s="9" t="s">
        <v>726</v>
      </c>
      <c r="K247" s="84" t="s">
        <v>6397</v>
      </c>
    </row>
    <row r="248" spans="1:11" s="4" customFormat="1" ht="30" hidden="1" customHeight="1">
      <c r="A248" s="9" t="s">
        <v>729</v>
      </c>
      <c r="B248" s="9" t="s">
        <v>43</v>
      </c>
      <c r="C248" s="10" t="s">
        <v>8</v>
      </c>
      <c r="D248" s="9">
        <v>15</v>
      </c>
      <c r="E248" s="9">
        <v>2019</v>
      </c>
      <c r="F248" s="16">
        <v>43734</v>
      </c>
      <c r="G248" s="10" t="s">
        <v>730</v>
      </c>
      <c r="H248" s="25" t="s">
        <v>732</v>
      </c>
      <c r="I248" s="10" t="s">
        <v>731</v>
      </c>
      <c r="J248" s="9" t="s">
        <v>733</v>
      </c>
      <c r="K248" s="84" t="s">
        <v>6398</v>
      </c>
    </row>
    <row r="249" spans="1:11" s="3" customFormat="1" ht="30" hidden="1" customHeight="1">
      <c r="A249" s="9" t="s">
        <v>734</v>
      </c>
      <c r="B249" s="9" t="s">
        <v>43</v>
      </c>
      <c r="C249" s="10" t="s">
        <v>8</v>
      </c>
      <c r="D249" s="9">
        <v>14</v>
      </c>
      <c r="E249" s="9">
        <v>2019</v>
      </c>
      <c r="F249" s="16">
        <v>43734</v>
      </c>
      <c r="G249" s="10" t="s">
        <v>735</v>
      </c>
      <c r="H249" s="18">
        <v>43411.199999999997</v>
      </c>
      <c r="I249" s="10" t="s">
        <v>736</v>
      </c>
      <c r="J249" s="9" t="s">
        <v>733</v>
      </c>
      <c r="K249" s="84" t="s">
        <v>6398</v>
      </c>
    </row>
    <row r="250" spans="1:11" ht="45" hidden="1" customHeight="1">
      <c r="A250" s="9" t="s">
        <v>737</v>
      </c>
      <c r="B250" s="9" t="s">
        <v>229</v>
      </c>
      <c r="C250" s="9" t="s">
        <v>3490</v>
      </c>
      <c r="D250" s="9">
        <v>7</v>
      </c>
      <c r="E250" s="9">
        <v>2019</v>
      </c>
      <c r="F250" s="16">
        <v>43742</v>
      </c>
      <c r="G250" s="10" t="str">
        <f>UPPER("Construção de Abrigo de Resíduos, Reservatório de Água Potável e Base para Estação de Tratamento de Água no Hospital Municipal Dr. Ernesto Che Guevara")</f>
        <v>CONSTRUÇÃO DE ABRIGO DE RESÍDUOS, RESERVATÓRIO DE ÁGUA POTÁVEL E BASE PARA ESTAÇÃO DE TRATAMENTO DE ÁGUA NO HOSPITAL MUNICIPAL DR. ERNESTO CHE GUEVARA</v>
      </c>
      <c r="H250" s="18">
        <v>1899787.11</v>
      </c>
      <c r="I250" s="10" t="s">
        <v>738</v>
      </c>
      <c r="J250" s="9" t="s">
        <v>739</v>
      </c>
      <c r="K250" s="84" t="s">
        <v>6371</v>
      </c>
    </row>
    <row r="251" spans="1:11" s="3" customFormat="1" ht="30" hidden="1" customHeight="1">
      <c r="A251" s="9" t="s">
        <v>740</v>
      </c>
      <c r="B251" s="9" t="s">
        <v>229</v>
      </c>
      <c r="C251" s="10" t="s">
        <v>8</v>
      </c>
      <c r="D251" s="9">
        <v>18</v>
      </c>
      <c r="E251" s="9">
        <v>2019</v>
      </c>
      <c r="F251" s="16">
        <v>43745</v>
      </c>
      <c r="G251" s="10" t="str">
        <f>UPPER("Contratação de Pessoa Jurídica para o Fornecimento de Material de Limpeza")</f>
        <v>CONTRATAÇÃO DE PESSOA JURÍDICA PARA O FORNECIMENTO DE MATERIAL DE LIMPEZA</v>
      </c>
      <c r="H251" s="18">
        <v>14741.04</v>
      </c>
      <c r="I251" s="10" t="str">
        <f>UPPER("D Freitas Dias Comércio e Serviços Eireli")</f>
        <v>D FREITAS DIAS COMÉRCIO E SERVIÇOS EIRELI</v>
      </c>
      <c r="J251" s="9" t="s">
        <v>739</v>
      </c>
      <c r="K251" s="84" t="s">
        <v>6371</v>
      </c>
    </row>
    <row r="252" spans="1:11" s="3" customFormat="1" ht="30" hidden="1" customHeight="1">
      <c r="A252" s="9" t="s">
        <v>740</v>
      </c>
      <c r="B252" s="9" t="s">
        <v>229</v>
      </c>
      <c r="C252" s="10" t="s">
        <v>8</v>
      </c>
      <c r="D252" s="9">
        <v>18</v>
      </c>
      <c r="E252" s="9">
        <v>2019</v>
      </c>
      <c r="F252" s="16">
        <v>43745</v>
      </c>
      <c r="G252" s="10" t="str">
        <f>UPPER("Contratação de Pessoa Jurídica para o Fornecimento de Material de Limpeza")</f>
        <v>CONTRATAÇÃO DE PESSOA JURÍDICA PARA O FORNECIMENTO DE MATERIAL DE LIMPEZA</v>
      </c>
      <c r="H252" s="18">
        <v>32605.8</v>
      </c>
      <c r="I252" s="10" t="str">
        <f>UPPER("Nocauty Comércio de Produtos e Serviços Ltda")</f>
        <v>NOCAUTY COMÉRCIO DE PRODUTOS E SERVIÇOS LTDA</v>
      </c>
      <c r="J252" s="9" t="s">
        <v>435</v>
      </c>
      <c r="K252" s="84" t="s">
        <v>6371</v>
      </c>
    </row>
    <row r="253" spans="1:11" s="5" customFormat="1" ht="30" hidden="1" customHeight="1">
      <c r="A253" s="9" t="s">
        <v>740</v>
      </c>
      <c r="B253" s="9" t="s">
        <v>229</v>
      </c>
      <c r="C253" s="10" t="s">
        <v>8</v>
      </c>
      <c r="D253" s="9">
        <v>18</v>
      </c>
      <c r="E253" s="9">
        <v>2019</v>
      </c>
      <c r="F253" s="16">
        <v>43745</v>
      </c>
      <c r="G253" s="10" t="str">
        <f>UPPER("Contratação de Pessoa Jurídica para o Fornecimento de Material de Limpeza")</f>
        <v>CONTRATAÇÃO DE PESSOA JURÍDICA PARA O FORNECIMENTO DE MATERIAL DE LIMPEZA</v>
      </c>
      <c r="H253" s="56">
        <v>7430.4</v>
      </c>
      <c r="I253" s="27" t="str">
        <f>UPPER("Golden Rio Comercial Eireli")</f>
        <v>GOLDEN RIO COMERCIAL EIRELI</v>
      </c>
      <c r="J253" s="22" t="s">
        <v>739</v>
      </c>
      <c r="K253" s="84" t="s">
        <v>6371</v>
      </c>
    </row>
    <row r="254" spans="1:11" s="5" customFormat="1" ht="30" hidden="1" customHeight="1">
      <c r="A254" s="9" t="s">
        <v>740</v>
      </c>
      <c r="B254" s="9" t="s">
        <v>229</v>
      </c>
      <c r="C254" s="10" t="s">
        <v>8</v>
      </c>
      <c r="D254" s="9">
        <v>18</v>
      </c>
      <c r="E254" s="9">
        <v>2019</v>
      </c>
      <c r="F254" s="16">
        <v>43745</v>
      </c>
      <c r="G254" s="10" t="str">
        <f>UPPER("Contratação de Pessoa Jurídica para o Fornecimento de Material de Limpeza")</f>
        <v>CONTRATAÇÃO DE PESSOA JURÍDICA PARA O FORNECIMENTO DE MATERIAL DE LIMPEZA</v>
      </c>
      <c r="H254" s="56">
        <v>2364</v>
      </c>
      <c r="I254" s="27" t="str">
        <f>UPPER("Fluscop Comércio e Serviços de Equipamentos Ltda")</f>
        <v>FLUSCOP COMÉRCIO E SERVIÇOS DE EQUIPAMENTOS LTDA</v>
      </c>
      <c r="J254" s="22" t="s">
        <v>739</v>
      </c>
      <c r="K254" s="84" t="s">
        <v>6371</v>
      </c>
    </row>
    <row r="255" spans="1:11" ht="30" hidden="1" customHeight="1">
      <c r="A255" s="9" t="s">
        <v>741</v>
      </c>
      <c r="B255" s="9" t="s">
        <v>43</v>
      </c>
      <c r="C255" s="10" t="s">
        <v>8</v>
      </c>
      <c r="D255" s="9" t="s">
        <v>70</v>
      </c>
      <c r="E255" s="11" t="s">
        <v>4873</v>
      </c>
      <c r="F255" s="16">
        <v>43742</v>
      </c>
      <c r="G255" s="9" t="s">
        <v>742</v>
      </c>
      <c r="H255" s="18">
        <v>12755.26</v>
      </c>
      <c r="I255" s="10" t="s">
        <v>743</v>
      </c>
      <c r="J255" s="9" t="s">
        <v>744</v>
      </c>
      <c r="K255" s="84" t="s">
        <v>6399</v>
      </c>
    </row>
    <row r="256" spans="1:11" ht="30" hidden="1" customHeight="1">
      <c r="A256" s="9" t="s">
        <v>741</v>
      </c>
      <c r="B256" s="9" t="s">
        <v>43</v>
      </c>
      <c r="C256" s="10" t="s">
        <v>8</v>
      </c>
      <c r="D256" s="9" t="s">
        <v>70</v>
      </c>
      <c r="E256" s="11" t="s">
        <v>4873</v>
      </c>
      <c r="F256" s="16">
        <v>43742</v>
      </c>
      <c r="G256" s="9" t="s">
        <v>742</v>
      </c>
      <c r="H256" s="18">
        <v>20063.2</v>
      </c>
      <c r="I256" s="10" t="s">
        <v>745</v>
      </c>
      <c r="J256" s="9" t="s">
        <v>744</v>
      </c>
      <c r="K256" s="84" t="s">
        <v>6399</v>
      </c>
    </row>
    <row r="257" spans="1:11" ht="15" hidden="1" customHeight="1">
      <c r="A257" s="9" t="s">
        <v>741</v>
      </c>
      <c r="B257" s="9" t="s">
        <v>43</v>
      </c>
      <c r="C257" s="10" t="s">
        <v>8</v>
      </c>
      <c r="D257" s="9" t="s">
        <v>70</v>
      </c>
      <c r="E257" s="11" t="s">
        <v>4873</v>
      </c>
      <c r="F257" s="16">
        <v>43742</v>
      </c>
      <c r="G257" s="9" t="s">
        <v>742</v>
      </c>
      <c r="H257" s="18">
        <v>11876.1</v>
      </c>
      <c r="I257" s="10" t="s">
        <v>746</v>
      </c>
      <c r="J257" s="9" t="s">
        <v>744</v>
      </c>
      <c r="K257" s="84" t="s">
        <v>6399</v>
      </c>
    </row>
    <row r="258" spans="1:11" s="3" customFormat="1" ht="30" hidden="1" customHeight="1">
      <c r="A258" s="9" t="s">
        <v>747</v>
      </c>
      <c r="B258" s="9" t="s">
        <v>5018</v>
      </c>
      <c r="C258" s="9" t="s">
        <v>1875</v>
      </c>
      <c r="D258" s="9">
        <v>4</v>
      </c>
      <c r="E258" s="9">
        <v>2019</v>
      </c>
      <c r="F258" s="16">
        <v>43745</v>
      </c>
      <c r="G258" s="10" t="s">
        <v>748</v>
      </c>
      <c r="H258" s="18">
        <v>27490</v>
      </c>
      <c r="I258" s="10" t="s">
        <v>749</v>
      </c>
      <c r="J258" s="9" t="s">
        <v>744</v>
      </c>
      <c r="K258" s="84" t="s">
        <v>6399</v>
      </c>
    </row>
    <row r="259" spans="1:11" s="3" customFormat="1" ht="30" hidden="1" customHeight="1">
      <c r="A259" s="9" t="s">
        <v>750</v>
      </c>
      <c r="B259" s="9" t="s">
        <v>229</v>
      </c>
      <c r="C259" s="10" t="s">
        <v>8</v>
      </c>
      <c r="D259" s="9">
        <v>3</v>
      </c>
      <c r="E259" s="9">
        <v>2019</v>
      </c>
      <c r="F259" s="16">
        <v>43687</v>
      </c>
      <c r="G259" s="10" t="str">
        <f>UPPER("fornecimento e instalação de totens informativos em diversos logradouros do Município de Maricá")</f>
        <v>FORNECIMENTO E INSTALAÇÃO DE TOTENS INFORMATIVOS EM DIVERSOS LOGRADOUROS DO MUNICÍPIO DE MARICÁ</v>
      </c>
      <c r="H259" s="18">
        <v>8878500</v>
      </c>
      <c r="I259" s="10" t="s">
        <v>751</v>
      </c>
      <c r="J259" s="9" t="s">
        <v>744</v>
      </c>
      <c r="K259" s="84" t="s">
        <v>6399</v>
      </c>
    </row>
    <row r="260" spans="1:11" s="3" customFormat="1" ht="30" hidden="1" customHeight="1">
      <c r="A260" s="9" t="s">
        <v>752</v>
      </c>
      <c r="B260" s="9" t="s">
        <v>79</v>
      </c>
      <c r="C260" s="10" t="s">
        <v>8</v>
      </c>
      <c r="D260" s="9">
        <v>31</v>
      </c>
      <c r="E260" s="9">
        <v>2019</v>
      </c>
      <c r="F260" s="16">
        <v>43677</v>
      </c>
      <c r="G260" s="9" t="s">
        <v>753</v>
      </c>
      <c r="H260" s="18">
        <v>3333839.68</v>
      </c>
      <c r="I260" s="10" t="s">
        <v>754</v>
      </c>
      <c r="J260" s="9" t="s">
        <v>755</v>
      </c>
      <c r="K260" s="84" t="s">
        <v>6400</v>
      </c>
    </row>
    <row r="261" spans="1:11" s="3" customFormat="1" ht="30" hidden="1" customHeight="1">
      <c r="A261" s="9" t="s">
        <v>756</v>
      </c>
      <c r="B261" s="9" t="s">
        <v>1678</v>
      </c>
      <c r="C261" s="9" t="str">
        <f>UPPER("Chamamento Público")</f>
        <v>CHAMAMENTO PÚBLICO</v>
      </c>
      <c r="D261" s="9">
        <v>3</v>
      </c>
      <c r="E261" s="9">
        <v>2019</v>
      </c>
      <c r="F261" s="16">
        <v>43662</v>
      </c>
      <c r="G261" s="9" t="str">
        <f>UPPER("realização da “MARICÁ SURF PRO/AM")</f>
        <v>REALIZAÇÃO DA “MARICÁ SURF PRO/AM</v>
      </c>
      <c r="H261" s="18">
        <v>96100.32</v>
      </c>
      <c r="I261" s="10" t="s">
        <v>757</v>
      </c>
      <c r="J261" s="9" t="s">
        <v>755</v>
      </c>
      <c r="K261" s="84" t="s">
        <v>6400</v>
      </c>
    </row>
    <row r="262" spans="1:11" s="3" customFormat="1" ht="45" hidden="1" customHeight="1">
      <c r="A262" s="9" t="s">
        <v>758</v>
      </c>
      <c r="B262" s="9" t="s">
        <v>131</v>
      </c>
      <c r="C262" s="10" t="s">
        <v>8</v>
      </c>
      <c r="D262" s="9">
        <v>9</v>
      </c>
      <c r="E262" s="9">
        <v>2019</v>
      </c>
      <c r="F262" s="16">
        <v>43752</v>
      </c>
      <c r="G262" s="10" t="str">
        <f>UPPER("Registro de Preços para aquisição de pastas para armazenamento da documentação dos veículos da EPT. ITEM 1")</f>
        <v>REGISTRO DE PREÇOS PARA AQUISIÇÃO DE PASTAS PARA ARMAZENAMENTO DA DOCUMENTAÇÃO DOS VEÍCULOS DA EPT. ITEM 1</v>
      </c>
      <c r="H262" s="18">
        <v>22.8</v>
      </c>
      <c r="I262" s="10" t="s">
        <v>761</v>
      </c>
      <c r="J262" s="9" t="s">
        <v>759</v>
      </c>
      <c r="K262" s="84" t="s">
        <v>6400</v>
      </c>
    </row>
    <row r="263" spans="1:11" s="3" customFormat="1" ht="30" hidden="1" customHeight="1">
      <c r="A263" s="9" t="s">
        <v>758</v>
      </c>
      <c r="B263" s="9" t="s">
        <v>131</v>
      </c>
      <c r="C263" s="10" t="s">
        <v>8</v>
      </c>
      <c r="D263" s="9">
        <v>9</v>
      </c>
      <c r="E263" s="9">
        <v>2019</v>
      </c>
      <c r="F263" s="16">
        <v>43752</v>
      </c>
      <c r="G263" s="10" t="str">
        <f>UPPER("Registro de Preços para aquisição de pastas para armazenamento da documentação dos veículos da EPT. ITEM 2 ")</f>
        <v xml:space="preserve">REGISTRO DE PREÇOS PARA AQUISIÇÃO DE PASTAS PARA ARMAZENAMENTO DA DOCUMENTAÇÃO DOS VEÍCULOS DA EPT. ITEM 2 </v>
      </c>
      <c r="H263" s="18">
        <v>29.6</v>
      </c>
      <c r="I263" s="10" t="s">
        <v>760</v>
      </c>
      <c r="J263" s="9" t="s">
        <v>755</v>
      </c>
      <c r="K263" s="84" t="s">
        <v>6400</v>
      </c>
    </row>
    <row r="264" spans="1:11" ht="30" hidden="1" customHeight="1">
      <c r="A264" s="9" t="s">
        <v>762</v>
      </c>
      <c r="B264" s="9" t="s">
        <v>131</v>
      </c>
      <c r="C264" s="10" t="s">
        <v>8</v>
      </c>
      <c r="D264" s="9">
        <v>12</v>
      </c>
      <c r="E264" s="9">
        <v>2019</v>
      </c>
      <c r="F264" s="16">
        <v>43752</v>
      </c>
      <c r="G264" s="10" t="str">
        <f>UPPER("Registro de Preços para aquisição de pneus novos para a frota da Autarquia Empresa Pública de Transportes - EPT - ITEM 1 ")</f>
        <v xml:space="preserve">REGISTRO DE PREÇOS PARA AQUISIÇÃO DE PNEUS NOVOS PARA A FROTA DA AUTARQUIA EMPRESA PÚBLICA DE TRANSPORTES - EPT - ITEM 1 </v>
      </c>
      <c r="H264" s="18">
        <v>1290</v>
      </c>
      <c r="I264" s="10" t="s">
        <v>763</v>
      </c>
      <c r="J264" s="9" t="s">
        <v>755</v>
      </c>
      <c r="K264" s="84" t="s">
        <v>6400</v>
      </c>
    </row>
    <row r="265" spans="1:11" ht="30" hidden="1" customHeight="1">
      <c r="A265" s="9" t="s">
        <v>762</v>
      </c>
      <c r="B265" s="9" t="s">
        <v>131</v>
      </c>
      <c r="C265" s="10" t="s">
        <v>8</v>
      </c>
      <c r="D265" s="9">
        <v>12</v>
      </c>
      <c r="E265" s="9">
        <v>2019</v>
      </c>
      <c r="F265" s="16">
        <v>43752</v>
      </c>
      <c r="G265" s="10" t="str">
        <f>UPPER("Registro de Preços para aquisição de pneus novos para a frota da Autarquia Empresa Pública de Transportes - EPT. ITEM 1.1")</f>
        <v>REGISTRO DE PREÇOS PARA AQUISIÇÃO DE PNEUS NOVOS PARA A FROTA DA AUTARQUIA EMPRESA PÚBLICA DE TRANSPORTES - EPT. ITEM 1.1</v>
      </c>
      <c r="H265" s="18">
        <v>1300</v>
      </c>
      <c r="I265" s="10" t="s">
        <v>316</v>
      </c>
      <c r="J265" s="9" t="s">
        <v>755</v>
      </c>
      <c r="K265" s="84" t="s">
        <v>6400</v>
      </c>
    </row>
    <row r="266" spans="1:11" ht="30" hidden="1" customHeight="1">
      <c r="A266" s="9" t="s">
        <v>762</v>
      </c>
      <c r="B266" s="9" t="s">
        <v>131</v>
      </c>
      <c r="C266" s="10" t="s">
        <v>8</v>
      </c>
      <c r="D266" s="9">
        <v>12</v>
      </c>
      <c r="E266" s="9">
        <v>2019</v>
      </c>
      <c r="F266" s="16">
        <v>43752</v>
      </c>
      <c r="G266" s="10" t="str">
        <f>UPPER("Registro de Preços para aquisição de pneus novos para a frota da Autarquia Empresa Pública de Transportes - EPT. ITEM 2.1")</f>
        <v>REGISTRO DE PREÇOS PARA AQUISIÇÃO DE PNEUS NOVOS PARA A FROTA DA AUTARQUIA EMPRESA PÚBLICA DE TRANSPORTES - EPT. ITEM 2.1</v>
      </c>
      <c r="H266" s="18">
        <v>580</v>
      </c>
      <c r="I266" s="10" t="s">
        <v>316</v>
      </c>
      <c r="J266" s="9" t="s">
        <v>755</v>
      </c>
      <c r="K266" s="84" t="s">
        <v>6400</v>
      </c>
    </row>
    <row r="267" spans="1:11" ht="30" hidden="1" customHeight="1">
      <c r="A267" s="9" t="s">
        <v>762</v>
      </c>
      <c r="B267" s="9" t="s">
        <v>131</v>
      </c>
      <c r="C267" s="10" t="s">
        <v>8</v>
      </c>
      <c r="D267" s="9">
        <v>12</v>
      </c>
      <c r="E267" s="9">
        <v>2019</v>
      </c>
      <c r="F267" s="16">
        <v>43752</v>
      </c>
      <c r="G267" s="10" t="str">
        <f>UPPER("Registro de Preços para aquisição de pneus novos para a frota da Autarquia Empresa Pública de Transportes - EPT. ITEM 02")</f>
        <v>REGISTRO DE PREÇOS PARA AQUISIÇÃO DE PNEUS NOVOS PARA A FROTA DA AUTARQUIA EMPRESA PÚBLICA DE TRANSPORTES - EPT. ITEM 02</v>
      </c>
      <c r="H267" s="18">
        <v>590</v>
      </c>
      <c r="I267" s="10" t="s">
        <v>764</v>
      </c>
      <c r="J267" s="9" t="s">
        <v>755</v>
      </c>
      <c r="K267" s="84" t="s">
        <v>6400</v>
      </c>
    </row>
    <row r="268" spans="1:11" s="3" customFormat="1" ht="30" hidden="1" customHeight="1">
      <c r="A268" s="9" t="s">
        <v>765</v>
      </c>
      <c r="B268" s="9" t="s">
        <v>229</v>
      </c>
      <c r="C268" s="10" t="s">
        <v>8</v>
      </c>
      <c r="D268" s="9">
        <v>28</v>
      </c>
      <c r="E268" s="9">
        <v>2019</v>
      </c>
      <c r="F268" s="16">
        <v>43740</v>
      </c>
      <c r="G268" s="10" t="s">
        <v>766</v>
      </c>
      <c r="H268" s="18">
        <v>503000</v>
      </c>
      <c r="I268" s="10" t="s">
        <v>767</v>
      </c>
      <c r="J268" s="9" t="s">
        <v>755</v>
      </c>
      <c r="K268" s="84" t="s">
        <v>6400</v>
      </c>
    </row>
    <row r="269" spans="1:11" s="3" customFormat="1" ht="30" hidden="1" customHeight="1">
      <c r="A269" s="9" t="s">
        <v>768</v>
      </c>
      <c r="B269" s="9" t="s">
        <v>229</v>
      </c>
      <c r="C269" s="10" t="s">
        <v>8</v>
      </c>
      <c r="D269" s="9">
        <v>5</v>
      </c>
      <c r="E269" s="9">
        <v>2019</v>
      </c>
      <c r="F269" s="16">
        <v>43746</v>
      </c>
      <c r="G269" s="10" t="s">
        <v>769</v>
      </c>
      <c r="H269" s="18">
        <v>14372815</v>
      </c>
      <c r="I269" s="10" t="s">
        <v>770</v>
      </c>
      <c r="J269" s="9" t="s">
        <v>755</v>
      </c>
      <c r="K269" s="84" t="s">
        <v>6400</v>
      </c>
    </row>
    <row r="270" spans="1:11" s="3" customFormat="1" ht="30" hidden="1" customHeight="1">
      <c r="A270" s="9" t="s">
        <v>771</v>
      </c>
      <c r="B270" s="9" t="s">
        <v>141</v>
      </c>
      <c r="C270" s="9" t="s">
        <v>3490</v>
      </c>
      <c r="D270" s="9">
        <v>1</v>
      </c>
      <c r="E270" s="9">
        <v>2019</v>
      </c>
      <c r="F270" s="16">
        <v>43752</v>
      </c>
      <c r="G270" s="10" t="str">
        <f>UPPER("Construção de Muro no entorno da Escola Casa da Criança de Inoã e Escola Municipalizada de Inoã")</f>
        <v>CONSTRUÇÃO DE MURO NO ENTORNO DA ESCOLA CASA DA CRIANÇA DE INOÃ E ESCOLA MUNICIPALIZADA DE INOÃ</v>
      </c>
      <c r="H270" s="18">
        <v>366807.02</v>
      </c>
      <c r="I270" s="10" t="str">
        <f>UPPER("RR Construções e Reformas de Edifícios Ltda - ME")</f>
        <v>RR CONSTRUÇÕES E REFORMAS DE EDIFÍCIOS LTDA - ME</v>
      </c>
      <c r="J270" s="9" t="s">
        <v>772</v>
      </c>
      <c r="K270" s="84" t="s">
        <v>6401</v>
      </c>
    </row>
    <row r="271" spans="1:11" s="3" customFormat="1" ht="45" hidden="1" customHeight="1">
      <c r="A271" s="9" t="s">
        <v>773</v>
      </c>
      <c r="B271" s="9" t="s">
        <v>30</v>
      </c>
      <c r="C271" s="10" t="s">
        <v>8</v>
      </c>
      <c r="D271" s="9">
        <v>53</v>
      </c>
      <c r="E271" s="9">
        <v>2019</v>
      </c>
      <c r="F271" s="16">
        <v>43748</v>
      </c>
      <c r="G271" s="10" t="s">
        <v>774</v>
      </c>
      <c r="H271" s="18">
        <v>5370816.9000000004</v>
      </c>
      <c r="I271" s="10" t="s">
        <v>775</v>
      </c>
      <c r="J271" s="9" t="s">
        <v>776</v>
      </c>
      <c r="K271" s="84" t="s">
        <v>6446</v>
      </c>
    </row>
    <row r="272" spans="1:11" s="3" customFormat="1" ht="45" hidden="1" customHeight="1">
      <c r="A272" s="9" t="s">
        <v>777</v>
      </c>
      <c r="B272" s="9" t="s">
        <v>30</v>
      </c>
      <c r="C272" s="10" t="s">
        <v>8</v>
      </c>
      <c r="D272" s="9">
        <v>55</v>
      </c>
      <c r="E272" s="9">
        <v>2019</v>
      </c>
      <c r="F272" s="16">
        <v>43748</v>
      </c>
      <c r="G272" s="10" t="s">
        <v>778</v>
      </c>
      <c r="H272" s="25" t="s">
        <v>779</v>
      </c>
      <c r="I272" s="28" t="s">
        <v>780</v>
      </c>
      <c r="J272" s="9" t="s">
        <v>776</v>
      </c>
      <c r="K272" s="84" t="s">
        <v>6446</v>
      </c>
    </row>
    <row r="273" spans="1:11" s="3" customFormat="1" ht="30" hidden="1" customHeight="1">
      <c r="A273" s="9" t="s">
        <v>781</v>
      </c>
      <c r="B273" s="9" t="s">
        <v>131</v>
      </c>
      <c r="C273" s="10" t="s">
        <v>8</v>
      </c>
      <c r="D273" s="9">
        <v>13</v>
      </c>
      <c r="E273" s="9">
        <v>2019</v>
      </c>
      <c r="F273" s="16">
        <v>43760</v>
      </c>
      <c r="G273" s="10" t="str">
        <f>UPPER("Contratação de empresa para implantação do Sistema de Bicicletas PúblicaS - ITEM 1")</f>
        <v>CONTRATAÇÃO DE EMPRESA PARA IMPLANTAÇÃO DO SISTEMA DE BICICLETAS PÚBLICAS - ITEM 1</v>
      </c>
      <c r="H273" s="18">
        <v>1426800</v>
      </c>
      <c r="I273" s="10" t="s">
        <v>782</v>
      </c>
      <c r="J273" s="9" t="s">
        <v>776</v>
      </c>
      <c r="K273" s="84" t="s">
        <v>6446</v>
      </c>
    </row>
    <row r="274" spans="1:11" s="3" customFormat="1" ht="45" hidden="1" customHeight="1">
      <c r="A274" s="9" t="s">
        <v>783</v>
      </c>
      <c r="B274" s="9" t="s">
        <v>131</v>
      </c>
      <c r="C274" s="10" t="s">
        <v>8</v>
      </c>
      <c r="D274" s="9">
        <v>14</v>
      </c>
      <c r="E274" s="9">
        <v>2019</v>
      </c>
      <c r="F274" s="16">
        <v>43760</v>
      </c>
      <c r="G274" s="10" t="str">
        <f>UPPER("Contratação de empresa especializada no fornecimento de galões de água e fornecimento de galões de água mineral (refil). - ITEM 1 ")</f>
        <v xml:space="preserve">CONTRATAÇÃO DE EMPRESA ESPECIALIZADA NO FORNECIMENTO DE GALÕES DE ÁGUA E FORNECIMENTO DE GALÕES DE ÁGUA MINERAL (REFIL). - ITEM 1 </v>
      </c>
      <c r="H274" s="18">
        <v>12</v>
      </c>
      <c r="I274" s="10" t="s">
        <v>784</v>
      </c>
      <c r="J274" s="9" t="s">
        <v>776</v>
      </c>
      <c r="K274" s="84" t="s">
        <v>6446</v>
      </c>
    </row>
    <row r="275" spans="1:11" s="3" customFormat="1" ht="45" hidden="1" customHeight="1">
      <c r="A275" s="9" t="s">
        <v>783</v>
      </c>
      <c r="B275" s="9" t="s">
        <v>131</v>
      </c>
      <c r="C275" s="10" t="s">
        <v>8</v>
      </c>
      <c r="D275" s="9">
        <v>14</v>
      </c>
      <c r="E275" s="9">
        <v>2019</v>
      </c>
      <c r="F275" s="16">
        <v>43760</v>
      </c>
      <c r="G275" s="10" t="str">
        <f>UPPER("Contratação de empresa especializada no fornecimento de galões de água e fornecimento de galões de água mineral (refil). - ITEM 2")</f>
        <v>CONTRATAÇÃO DE EMPRESA ESPECIALIZADA NO FORNECIMENTO DE GALÕES DE ÁGUA E FORNECIMENTO DE GALÕES DE ÁGUA MINERAL (REFIL). - ITEM 2</v>
      </c>
      <c r="H275" s="18">
        <v>8.1</v>
      </c>
      <c r="I275" s="10" t="s">
        <v>784</v>
      </c>
      <c r="J275" s="9" t="s">
        <v>776</v>
      </c>
      <c r="K275" s="84" t="s">
        <v>6446</v>
      </c>
    </row>
    <row r="276" spans="1:11" s="3" customFormat="1" ht="60" hidden="1" customHeight="1">
      <c r="A276" s="9" t="s">
        <v>786</v>
      </c>
      <c r="B276" s="9" t="s">
        <v>141</v>
      </c>
      <c r="C276" s="10" t="s">
        <v>8</v>
      </c>
      <c r="D276" s="9">
        <v>18</v>
      </c>
      <c r="E276" s="9">
        <v>2019</v>
      </c>
      <c r="F276" s="16">
        <v>43759</v>
      </c>
      <c r="G276" s="10" t="str">
        <f>UPPER("visando a aquisição de gêneros alimentícios para o Programa de Alimentação Escolar dos alunos das escolas da Rede Municipal de Ensino de Maricá e eventos da Secretaria de Educação")</f>
        <v>VISANDO A AQUISIÇÃO DE GÊNEROS ALIMENTÍCIOS PARA O PROGRAMA DE ALIMENTAÇÃO ESCOLAR DOS ALUNOS DAS ESCOLAS DA REDE MUNICIPAL DE ENSINO DE MARICÁ E EVENTOS DA SECRETARIA DE EDUCAÇÃO</v>
      </c>
      <c r="H276" s="18">
        <v>994192.38</v>
      </c>
      <c r="I276" s="10" t="str">
        <f>UPPER("C. Teixeira 110 Comércio de Alimentos LTDA-ME")</f>
        <v>C. TEIXEIRA 110 COMÉRCIO DE ALIMENTOS LTDA-ME</v>
      </c>
      <c r="J276" s="9" t="s">
        <v>787</v>
      </c>
      <c r="K276" s="84" t="s">
        <v>6440</v>
      </c>
    </row>
    <row r="277" spans="1:11" s="3" customFormat="1" ht="60" hidden="1" customHeight="1">
      <c r="A277" s="9" t="s">
        <v>786</v>
      </c>
      <c r="B277" s="9" t="s">
        <v>141</v>
      </c>
      <c r="C277" s="10" t="s">
        <v>8</v>
      </c>
      <c r="D277" s="9">
        <v>18</v>
      </c>
      <c r="E277" s="9">
        <v>2019</v>
      </c>
      <c r="F277" s="16">
        <v>43759</v>
      </c>
      <c r="G277" s="10" t="str">
        <f>UPPER("visando a aquisição de gêneros alimentícios para o Programa de Alimentação Escolar dos alunos das escolas da Rede Municipal de Ensino de Maricá e eventos da Secretaria de Educação")</f>
        <v>VISANDO A AQUISIÇÃO DE GÊNEROS ALIMENTÍCIOS PARA O PROGRAMA DE ALIMENTAÇÃO ESCOLAR DOS ALUNOS DAS ESCOLAS DA REDE MUNICIPAL DE ENSINO DE MARICÁ E EVENTOS DA SECRETARIA DE EDUCAÇÃO</v>
      </c>
      <c r="H277" s="18">
        <v>4429852.92</v>
      </c>
      <c r="I277" s="10" t="str">
        <f>UPPER("Comercial Milano Brasil LTDA")</f>
        <v>COMERCIAL MILANO BRASIL LTDA</v>
      </c>
      <c r="J277" s="9" t="s">
        <v>787</v>
      </c>
      <c r="K277" s="84" t="s">
        <v>6440</v>
      </c>
    </row>
    <row r="278" spans="1:11" s="3" customFormat="1" ht="60" hidden="1" customHeight="1">
      <c r="A278" s="9" t="s">
        <v>786</v>
      </c>
      <c r="B278" s="9" t="s">
        <v>141</v>
      </c>
      <c r="C278" s="10" t="s">
        <v>8</v>
      </c>
      <c r="D278" s="9">
        <v>18</v>
      </c>
      <c r="E278" s="9">
        <v>2019</v>
      </c>
      <c r="F278" s="16">
        <v>43759</v>
      </c>
      <c r="G278" s="10" t="str">
        <f>UPPER("visando a aquisição de gêneros alimentícios para o Programa de Alimentação Escolar dos alunos das escolas da Rede Municipal de Ensino de Maricá e eventos da Secretaria de Educação")</f>
        <v>VISANDO A AQUISIÇÃO DE GÊNEROS ALIMENTÍCIOS PARA O PROGRAMA DE ALIMENTAÇÃO ESCOLAR DOS ALUNOS DAS ESCOLAS DA REDE MUNICIPAL DE ENSINO DE MARICÁ E EVENTOS DA SECRETARIA DE EDUCAÇÃO</v>
      </c>
      <c r="H278" s="18">
        <v>527932.62</v>
      </c>
      <c r="I278" s="10" t="str">
        <f>UPPER("D.N Grill Produtos Alimentícios EIRELI")</f>
        <v>D.N GRILL PRODUTOS ALIMENTÍCIOS EIRELI</v>
      </c>
      <c r="J278" s="9" t="s">
        <v>787</v>
      </c>
      <c r="K278" s="84" t="s">
        <v>6440</v>
      </c>
    </row>
    <row r="279" spans="1:11" s="3" customFormat="1" ht="60" hidden="1" customHeight="1">
      <c r="A279" s="9" t="s">
        <v>786</v>
      </c>
      <c r="B279" s="9" t="s">
        <v>141</v>
      </c>
      <c r="C279" s="10" t="s">
        <v>8</v>
      </c>
      <c r="D279" s="9">
        <v>18</v>
      </c>
      <c r="E279" s="9">
        <v>2019</v>
      </c>
      <c r="F279" s="16">
        <v>43759</v>
      </c>
      <c r="G279" s="10" t="str">
        <f>UPPER("visando a aquisição de gêneros alimentícios para o Programa de Alimentação Escolar dos alunos das escolas da Rede Municipal de Ensino de Maricá e eventos da Secretaria de Educação")</f>
        <v>VISANDO A AQUISIÇÃO DE GÊNEROS ALIMENTÍCIOS PARA O PROGRAMA DE ALIMENTAÇÃO ESCOLAR DOS ALUNOS DAS ESCOLAS DA REDE MUNICIPAL DE ENSINO DE MARICÁ E EVENTOS DA SECRETARIA DE EDUCAÇÃO</v>
      </c>
      <c r="H279" s="25" t="s">
        <v>795</v>
      </c>
      <c r="I279" s="10" t="str">
        <f>UPPER("Comercial Gulles Comércio, Distribuição e Serviços")</f>
        <v>COMERCIAL GULLES COMÉRCIO, DISTRIBUIÇÃO E SERVIÇOS</v>
      </c>
      <c r="J279" s="9" t="s">
        <v>787</v>
      </c>
      <c r="K279" s="84" t="s">
        <v>6440</v>
      </c>
    </row>
    <row r="280" spans="1:11" s="3" customFormat="1" ht="30" hidden="1" customHeight="1">
      <c r="A280" s="9" t="s">
        <v>788</v>
      </c>
      <c r="B280" s="9" t="s">
        <v>141</v>
      </c>
      <c r="C280" s="10" t="s">
        <v>8</v>
      </c>
      <c r="D280" s="9">
        <v>39</v>
      </c>
      <c r="E280" s="9">
        <v>2019</v>
      </c>
      <c r="F280" s="16">
        <v>43760</v>
      </c>
      <c r="G280" s="10" t="str">
        <f>UPPER("contratação de empresa especializada em prestação de Serviços Educacionais Preparatórios para o ENCEJA e PRÉ ENEM")</f>
        <v>CONTRATAÇÃO DE EMPRESA ESPECIALIZADA EM PRESTAÇÃO DE SERVIÇOS EDUCACIONAIS PREPARATÓRIOS PARA O ENCEJA E PRÉ ENEM</v>
      </c>
      <c r="H280" s="18">
        <v>2130000</v>
      </c>
      <c r="I280" s="10" t="s">
        <v>789</v>
      </c>
      <c r="J280" s="9" t="s">
        <v>787</v>
      </c>
      <c r="K280" s="84" t="s">
        <v>6440</v>
      </c>
    </row>
    <row r="281" spans="1:11" s="3" customFormat="1" ht="30" hidden="1" customHeight="1">
      <c r="A281" s="9" t="s">
        <v>790</v>
      </c>
      <c r="B281" s="9" t="s">
        <v>524</v>
      </c>
      <c r="C281" s="10" t="s">
        <v>8</v>
      </c>
      <c r="D281" s="9">
        <v>4</v>
      </c>
      <c r="E281" s="9">
        <v>2019</v>
      </c>
      <c r="F281" s="16">
        <v>43767</v>
      </c>
      <c r="G281" s="9" t="str">
        <f>UPPER("aquisição de aparelhos de ar condicionado")</f>
        <v>AQUISIÇÃO DE APARELHOS DE AR CONDICIONADO</v>
      </c>
      <c r="H281" s="18">
        <v>15691.89</v>
      </c>
      <c r="I281" s="10" t="s">
        <v>791</v>
      </c>
      <c r="J281" s="9" t="s">
        <v>787</v>
      </c>
      <c r="K281" s="84" t="s">
        <v>6440</v>
      </c>
    </row>
    <row r="282" spans="1:11" s="3" customFormat="1" ht="30" hidden="1" customHeight="1">
      <c r="A282" s="9" t="s">
        <v>792</v>
      </c>
      <c r="B282" s="9" t="s">
        <v>229</v>
      </c>
      <c r="C282" s="10" t="s">
        <v>8</v>
      </c>
      <c r="D282" s="9">
        <v>34</v>
      </c>
      <c r="E282" s="9">
        <v>2019</v>
      </c>
      <c r="F282" s="16">
        <v>43761</v>
      </c>
      <c r="G282" s="11" t="s">
        <v>793</v>
      </c>
      <c r="H282" s="18">
        <v>27314.5</v>
      </c>
      <c r="I282" s="10" t="str">
        <f>UPPER("Luza Serviços e Comércio Eireli ME")</f>
        <v>LUZA SERVIÇOS E COMÉRCIO EIRELI ME</v>
      </c>
      <c r="J282" s="9" t="s">
        <v>787</v>
      </c>
      <c r="K282" s="84" t="s">
        <v>6440</v>
      </c>
    </row>
    <row r="283" spans="1:11" s="3" customFormat="1" ht="30" hidden="1" customHeight="1">
      <c r="A283" s="9" t="s">
        <v>794</v>
      </c>
      <c r="B283" s="9" t="s">
        <v>229</v>
      </c>
      <c r="C283" s="9" t="s">
        <v>3490</v>
      </c>
      <c r="D283" s="9">
        <v>3</v>
      </c>
      <c r="E283" s="9">
        <v>2019</v>
      </c>
      <c r="F283" s="16">
        <v>43763</v>
      </c>
      <c r="G283" s="10" t="str">
        <f>UPPER("Construção de ponte sobre o córrego Padeco, no Bairro Vale da Figueira, 2º Distrito de Maricá")</f>
        <v>CONSTRUÇÃO DE PONTE SOBRE O CÓRREGO PADECO, NO BAIRRO VALE DA FIGUEIRA, 2º DISTRITO DE MARICÁ</v>
      </c>
      <c r="H283" s="18">
        <v>2182622.34</v>
      </c>
      <c r="I283" s="27" t="s">
        <v>796</v>
      </c>
      <c r="J283" s="9" t="s">
        <v>787</v>
      </c>
      <c r="K283" s="84" t="s">
        <v>6440</v>
      </c>
    </row>
    <row r="284" spans="1:11" s="3" customFormat="1" ht="30" hidden="1" customHeight="1">
      <c r="A284" s="9" t="s">
        <v>797</v>
      </c>
      <c r="B284" s="9" t="s">
        <v>229</v>
      </c>
      <c r="C284" s="9" t="s">
        <v>798</v>
      </c>
      <c r="D284" s="9">
        <v>4</v>
      </c>
      <c r="E284" s="9">
        <v>2019</v>
      </c>
      <c r="F284" s="16">
        <v>43763</v>
      </c>
      <c r="G284" s="10" t="str">
        <f>UPPER("Construção de Ponte sobre o Canal da Costa, na Rua 116, no Bairro Jardim Atlântico, 4º Distrito do Município de Maricá")</f>
        <v>CONSTRUÇÃO DE PONTE SOBRE O CANAL DA COSTA, NA RUA 116, NO BAIRRO JARDIM ATLÂNTICO, 4º DISTRITO DO MUNICÍPIO DE MARICÁ</v>
      </c>
      <c r="H284" s="18">
        <v>1881807.94</v>
      </c>
      <c r="I284" s="10" t="s">
        <v>799</v>
      </c>
      <c r="J284" s="9" t="s">
        <v>787</v>
      </c>
      <c r="K284" s="84" t="s">
        <v>6440</v>
      </c>
    </row>
    <row r="285" spans="1:11" s="3" customFormat="1" ht="30" hidden="1" customHeight="1">
      <c r="A285" s="9" t="s">
        <v>800</v>
      </c>
      <c r="B285" s="9" t="s">
        <v>229</v>
      </c>
      <c r="C285" s="9" t="s">
        <v>798</v>
      </c>
      <c r="D285" s="9">
        <v>7</v>
      </c>
      <c r="E285" s="9">
        <v>2019</v>
      </c>
      <c r="F285" s="16">
        <v>43762</v>
      </c>
      <c r="G285" s="10" t="str">
        <f>UPPER("Construção de Ponte sobre o Canal da Costa, na Rua 83, no Bairro Jardim Atlântico, 4º Distrito do Município de Maricá")</f>
        <v>CONSTRUÇÃO DE PONTE SOBRE O CANAL DA COSTA, NA RUA 83, NO BAIRRO JARDIM ATLÂNTICO, 4º DISTRITO DO MUNICÍPIO DE MARICÁ</v>
      </c>
      <c r="H285" s="25" t="s">
        <v>801</v>
      </c>
      <c r="I285" s="10" t="s">
        <v>802</v>
      </c>
      <c r="J285" s="9" t="s">
        <v>787</v>
      </c>
      <c r="K285" s="84" t="s">
        <v>6440</v>
      </c>
    </row>
    <row r="286" spans="1:11" s="3" customFormat="1" ht="60" hidden="1" customHeight="1">
      <c r="A286" s="9" t="s">
        <v>803</v>
      </c>
      <c r="B286" s="9" t="s">
        <v>229</v>
      </c>
      <c r="C286" s="9" t="s">
        <v>798</v>
      </c>
      <c r="D286" s="9">
        <v>1</v>
      </c>
      <c r="E286" s="9">
        <v>2019</v>
      </c>
      <c r="F286" s="16">
        <v>43768</v>
      </c>
      <c r="G286" s="10" t="s">
        <v>804</v>
      </c>
      <c r="H286" s="18">
        <v>8185455.1699999999</v>
      </c>
      <c r="I286" s="10" t="s">
        <v>805</v>
      </c>
      <c r="J286" s="9" t="s">
        <v>806</v>
      </c>
      <c r="K286" s="84" t="s">
        <v>6468</v>
      </c>
    </row>
    <row r="287" spans="1:11" s="3" customFormat="1" ht="30" hidden="1" customHeight="1">
      <c r="A287" s="9" t="s">
        <v>807</v>
      </c>
      <c r="B287" s="9" t="s">
        <v>660</v>
      </c>
      <c r="C287" s="10" t="s">
        <v>8</v>
      </c>
      <c r="D287" s="9">
        <v>40</v>
      </c>
      <c r="E287" s="9">
        <v>2019</v>
      </c>
      <c r="F287" s="16">
        <v>43745</v>
      </c>
      <c r="G287" s="10" t="s">
        <v>808</v>
      </c>
      <c r="H287" s="18">
        <v>22659</v>
      </c>
      <c r="I287" s="10" t="s">
        <v>809</v>
      </c>
      <c r="J287" s="9" t="s">
        <v>810</v>
      </c>
      <c r="K287" s="84" t="s">
        <v>6414</v>
      </c>
    </row>
    <row r="288" spans="1:11" s="3" customFormat="1" ht="30" hidden="1" customHeight="1">
      <c r="A288" s="9" t="s">
        <v>811</v>
      </c>
      <c r="B288" s="44" t="s">
        <v>5137</v>
      </c>
      <c r="C288" s="10" t="s">
        <v>8</v>
      </c>
      <c r="D288" s="9">
        <v>58</v>
      </c>
      <c r="E288" s="9">
        <v>2019</v>
      </c>
      <c r="F288" s="16">
        <v>43767</v>
      </c>
      <c r="G288" s="9" t="s">
        <v>812</v>
      </c>
      <c r="H288" s="18">
        <v>232000</v>
      </c>
      <c r="I288" s="10" t="s">
        <v>14</v>
      </c>
      <c r="J288" s="9" t="s">
        <v>810</v>
      </c>
      <c r="K288" s="84" t="s">
        <v>6414</v>
      </c>
    </row>
    <row r="289" spans="1:11" s="3" customFormat="1" ht="30" hidden="1" customHeight="1">
      <c r="A289" s="9" t="s">
        <v>813</v>
      </c>
      <c r="B289" s="9" t="s">
        <v>43</v>
      </c>
      <c r="C289" s="10" t="s">
        <v>142</v>
      </c>
      <c r="D289" s="9">
        <v>7</v>
      </c>
      <c r="E289" s="9">
        <v>2019</v>
      </c>
      <c r="F289" s="16">
        <v>43770</v>
      </c>
      <c r="G289" s="10" t="s">
        <v>814</v>
      </c>
      <c r="H289" s="18">
        <v>273874</v>
      </c>
      <c r="I289" s="10" t="s">
        <v>815</v>
      </c>
      <c r="J289" s="9" t="s">
        <v>810</v>
      </c>
      <c r="K289" s="84" t="s">
        <v>6414</v>
      </c>
    </row>
    <row r="290" spans="1:11" ht="30" hidden="1" customHeight="1">
      <c r="A290" s="9" t="s">
        <v>816</v>
      </c>
      <c r="B290" s="9" t="s">
        <v>131</v>
      </c>
      <c r="C290" s="10" t="s">
        <v>8</v>
      </c>
      <c r="D290" s="9">
        <v>15</v>
      </c>
      <c r="E290" s="9">
        <v>2019</v>
      </c>
      <c r="F290" s="16">
        <v>43770</v>
      </c>
      <c r="G290" s="10" t="str">
        <f>UPPER("aquisição de uniformes para atendimento da demanda administrativa e operacional da EPT.  ITEM 1")</f>
        <v>AQUISIÇÃO DE UNIFORMES PARA ATENDIMENTO DA DEMANDA ADMINISTRATIVA E OPERACIONAL DA EPT.  ITEM 1</v>
      </c>
      <c r="H290" s="18" t="s">
        <v>2987</v>
      </c>
      <c r="I290" s="10" t="s">
        <v>817</v>
      </c>
      <c r="J290" s="9" t="s">
        <v>810</v>
      </c>
      <c r="K290" s="84" t="s">
        <v>6414</v>
      </c>
    </row>
    <row r="291" spans="1:11" ht="30" hidden="1" customHeight="1">
      <c r="A291" s="9" t="s">
        <v>816</v>
      </c>
      <c r="B291" s="9" t="s">
        <v>131</v>
      </c>
      <c r="C291" s="10" t="s">
        <v>8</v>
      </c>
      <c r="D291" s="9">
        <v>15</v>
      </c>
      <c r="E291" s="9">
        <v>2019</v>
      </c>
      <c r="F291" s="16">
        <v>43770</v>
      </c>
      <c r="G291" s="10" t="str">
        <f>UPPER("aquisição de uniformes para atendimento da demanda administrativa e operacional da EPT.  ITEM 2")</f>
        <v>AQUISIÇÃO DE UNIFORMES PARA ATENDIMENTO DA DEMANDA ADMINISTRATIVA E OPERACIONAL DA EPT.  ITEM 2</v>
      </c>
      <c r="H291" s="18" t="s">
        <v>2988</v>
      </c>
      <c r="I291" s="10" t="s">
        <v>817</v>
      </c>
      <c r="J291" s="9" t="s">
        <v>810</v>
      </c>
      <c r="K291" s="84" t="s">
        <v>6414</v>
      </c>
    </row>
    <row r="292" spans="1:11" ht="30" hidden="1" customHeight="1">
      <c r="A292" s="9" t="s">
        <v>816</v>
      </c>
      <c r="B292" s="9" t="s">
        <v>131</v>
      </c>
      <c r="C292" s="10" t="s">
        <v>8</v>
      </c>
      <c r="D292" s="9">
        <v>15</v>
      </c>
      <c r="E292" s="9">
        <v>2019</v>
      </c>
      <c r="F292" s="16">
        <v>43770</v>
      </c>
      <c r="G292" s="10" t="str">
        <f>UPPER("aquisição de uniformes para atendimento da demanda administrativa e operacional da EPT.  ITEM 3")</f>
        <v>AQUISIÇÃO DE UNIFORMES PARA ATENDIMENTO DA DEMANDA ADMINISTRATIVA E OPERACIONAL DA EPT.  ITEM 3</v>
      </c>
      <c r="H292" s="18" t="s">
        <v>2989</v>
      </c>
      <c r="I292" s="10" t="s">
        <v>818</v>
      </c>
      <c r="J292" s="9" t="s">
        <v>810</v>
      </c>
      <c r="K292" s="84" t="s">
        <v>6414</v>
      </c>
    </row>
    <row r="293" spans="1:11" ht="30" hidden="1" customHeight="1">
      <c r="A293" s="9" t="s">
        <v>816</v>
      </c>
      <c r="B293" s="9" t="s">
        <v>131</v>
      </c>
      <c r="C293" s="10" t="s">
        <v>8</v>
      </c>
      <c r="D293" s="9">
        <v>15</v>
      </c>
      <c r="E293" s="9">
        <v>2019</v>
      </c>
      <c r="F293" s="16">
        <v>43770</v>
      </c>
      <c r="G293" s="10" t="str">
        <f>UPPER("aquisição de uniformes para atendimento da demanda administrativa e operacional da EPT.  ITEM 5")</f>
        <v>AQUISIÇÃO DE UNIFORMES PARA ATENDIMENTO DA DEMANDA ADMINISTRATIVA E OPERACIONAL DA EPT.  ITEM 5</v>
      </c>
      <c r="H293" s="18" t="s">
        <v>2990</v>
      </c>
      <c r="I293" s="10" t="s">
        <v>818</v>
      </c>
      <c r="J293" s="9" t="s">
        <v>810</v>
      </c>
      <c r="K293" s="84" t="s">
        <v>6414</v>
      </c>
    </row>
    <row r="294" spans="1:11" ht="30" hidden="1" customHeight="1">
      <c r="A294" s="9" t="s">
        <v>816</v>
      </c>
      <c r="B294" s="9" t="s">
        <v>131</v>
      </c>
      <c r="C294" s="10" t="s">
        <v>8</v>
      </c>
      <c r="D294" s="9">
        <v>15</v>
      </c>
      <c r="E294" s="9">
        <v>2019</v>
      </c>
      <c r="F294" s="16">
        <v>43770</v>
      </c>
      <c r="G294" s="10" t="str">
        <f>UPPER("aquisição de uniformes para atendimento da demanda administrativa e operacional da EPT.  ITEM 6")</f>
        <v>AQUISIÇÃO DE UNIFORMES PARA ATENDIMENTO DA DEMANDA ADMINISTRATIVA E OPERACIONAL DA EPT.  ITEM 6</v>
      </c>
      <c r="H294" s="18" t="s">
        <v>2991</v>
      </c>
      <c r="I294" s="10" t="s">
        <v>818</v>
      </c>
      <c r="J294" s="9" t="s">
        <v>810</v>
      </c>
      <c r="K294" s="84" t="s">
        <v>6414</v>
      </c>
    </row>
    <row r="295" spans="1:11" ht="30" hidden="1" customHeight="1">
      <c r="A295" s="9" t="s">
        <v>816</v>
      </c>
      <c r="B295" s="9" t="s">
        <v>131</v>
      </c>
      <c r="C295" s="10" t="s">
        <v>8</v>
      </c>
      <c r="D295" s="9">
        <v>15</v>
      </c>
      <c r="E295" s="9">
        <v>2019</v>
      </c>
      <c r="F295" s="16">
        <v>43770</v>
      </c>
      <c r="G295" s="10" t="str">
        <f>UPPER("aquisição de uniformes para atendimento da demanda administrativa e operacional da EPT.  ITEM 4")</f>
        <v>AQUISIÇÃO DE UNIFORMES PARA ATENDIMENTO DA DEMANDA ADMINISTRATIVA E OPERACIONAL DA EPT.  ITEM 4</v>
      </c>
      <c r="H295" s="18" t="s">
        <v>2992</v>
      </c>
      <c r="I295" s="10" t="s">
        <v>819</v>
      </c>
      <c r="J295" s="9" t="s">
        <v>810</v>
      </c>
      <c r="K295" s="84" t="s">
        <v>6414</v>
      </c>
    </row>
    <row r="296" spans="1:11" ht="30" hidden="1" customHeight="1">
      <c r="A296" s="9" t="s">
        <v>816</v>
      </c>
      <c r="B296" s="9" t="s">
        <v>131</v>
      </c>
      <c r="C296" s="10" t="s">
        <v>8</v>
      </c>
      <c r="D296" s="9">
        <v>15</v>
      </c>
      <c r="E296" s="9">
        <v>2019</v>
      </c>
      <c r="F296" s="16">
        <v>43770</v>
      </c>
      <c r="G296" s="10" t="str">
        <f>UPPER("aquisição de uniformes para atendimento da demanda administrativa e operacional da EPT.  ITEM 7")</f>
        <v>AQUISIÇÃO DE UNIFORMES PARA ATENDIMENTO DA DEMANDA ADMINISTRATIVA E OPERACIONAL DA EPT.  ITEM 7</v>
      </c>
      <c r="H296" s="18" t="s">
        <v>2993</v>
      </c>
      <c r="I296" s="10" t="s">
        <v>819</v>
      </c>
      <c r="J296" s="9" t="s">
        <v>810</v>
      </c>
      <c r="K296" s="84" t="s">
        <v>6414</v>
      </c>
    </row>
    <row r="297" spans="1:11" ht="30" hidden="1" customHeight="1">
      <c r="A297" s="9" t="s">
        <v>816</v>
      </c>
      <c r="B297" s="9" t="s">
        <v>131</v>
      </c>
      <c r="C297" s="10" t="s">
        <v>8</v>
      </c>
      <c r="D297" s="9">
        <v>15</v>
      </c>
      <c r="E297" s="9">
        <v>2019</v>
      </c>
      <c r="F297" s="16">
        <v>43770</v>
      </c>
      <c r="G297" s="10" t="str">
        <f>UPPER("aquisição de uniformes para atendimento da demanda administrativa e operacional da EPT.  ITEM 8")</f>
        <v>AQUISIÇÃO DE UNIFORMES PARA ATENDIMENTO DA DEMANDA ADMINISTRATIVA E OPERACIONAL DA EPT.  ITEM 8</v>
      </c>
      <c r="H297" s="18" t="s">
        <v>2994</v>
      </c>
      <c r="I297" s="10" t="s">
        <v>819</v>
      </c>
      <c r="J297" s="9" t="s">
        <v>810</v>
      </c>
      <c r="K297" s="84" t="s">
        <v>6414</v>
      </c>
    </row>
    <row r="298" spans="1:11" ht="30" hidden="1" customHeight="1">
      <c r="A298" s="9" t="s">
        <v>816</v>
      </c>
      <c r="B298" s="9" t="s">
        <v>131</v>
      </c>
      <c r="C298" s="10" t="s">
        <v>8</v>
      </c>
      <c r="D298" s="9">
        <v>15</v>
      </c>
      <c r="E298" s="9">
        <v>2019</v>
      </c>
      <c r="F298" s="16">
        <v>43770</v>
      </c>
      <c r="G298" s="10" t="str">
        <f>UPPER("aquisição de uniformes para atendimento da demanda administrativa e operacional da EPT.  ITEM 9")</f>
        <v>AQUISIÇÃO DE UNIFORMES PARA ATENDIMENTO DA DEMANDA ADMINISTRATIVA E OPERACIONAL DA EPT.  ITEM 9</v>
      </c>
      <c r="H298" s="18" t="s">
        <v>2995</v>
      </c>
      <c r="I298" s="10" t="s">
        <v>819</v>
      </c>
      <c r="J298" s="9" t="s">
        <v>810</v>
      </c>
      <c r="K298" s="84" t="s">
        <v>6414</v>
      </c>
    </row>
    <row r="299" spans="1:11" ht="30" hidden="1" customHeight="1">
      <c r="A299" s="9" t="s">
        <v>816</v>
      </c>
      <c r="B299" s="9" t="s">
        <v>131</v>
      </c>
      <c r="C299" s="10" t="s">
        <v>8</v>
      </c>
      <c r="D299" s="9">
        <v>15</v>
      </c>
      <c r="E299" s="9">
        <v>2019</v>
      </c>
      <c r="F299" s="16">
        <v>43770</v>
      </c>
      <c r="G299" s="10" t="str">
        <f>UPPER("aquisição de uniformes para atendimento da demanda administrativa e operacional da EPT.  ITEM 10")</f>
        <v>AQUISIÇÃO DE UNIFORMES PARA ATENDIMENTO DA DEMANDA ADMINISTRATIVA E OPERACIONAL DA EPT.  ITEM 10</v>
      </c>
      <c r="H299" s="18" t="s">
        <v>2996</v>
      </c>
      <c r="I299" s="10" t="s">
        <v>819</v>
      </c>
      <c r="J299" s="9" t="s">
        <v>810</v>
      </c>
      <c r="K299" s="84" t="s">
        <v>6414</v>
      </c>
    </row>
    <row r="300" spans="1:11" s="3" customFormat="1" ht="60" hidden="1" customHeight="1">
      <c r="A300" s="9" t="s">
        <v>609</v>
      </c>
      <c r="B300" s="9" t="s">
        <v>1678</v>
      </c>
      <c r="C300" s="10" t="s">
        <v>8</v>
      </c>
      <c r="D300" s="9">
        <v>36</v>
      </c>
      <c r="E300" s="9">
        <v>2019</v>
      </c>
      <c r="F300" s="16">
        <v>43773</v>
      </c>
      <c r="G300" s="10" t="s">
        <v>2963</v>
      </c>
      <c r="H300" s="18">
        <v>426925</v>
      </c>
      <c r="I300" s="10" t="s">
        <v>409</v>
      </c>
      <c r="J300" s="9" t="s">
        <v>821</v>
      </c>
      <c r="K300" s="84" t="s">
        <v>6426</v>
      </c>
    </row>
    <row r="301" spans="1:11" s="3" customFormat="1" ht="75" hidden="1" customHeight="1">
      <c r="A301" s="9" t="s">
        <v>710</v>
      </c>
      <c r="B301" s="9" t="s">
        <v>5018</v>
      </c>
      <c r="C301" s="9" t="s">
        <v>1875</v>
      </c>
      <c r="D301" s="9">
        <v>3</v>
      </c>
      <c r="E301" s="9">
        <v>2019</v>
      </c>
      <c r="F301" s="16">
        <v>43711</v>
      </c>
      <c r="G301" s="10" t="s">
        <v>2964</v>
      </c>
      <c r="H301" s="25">
        <v>14077.3</v>
      </c>
      <c r="I301" s="10" t="s">
        <v>820</v>
      </c>
      <c r="J301" s="9" t="s">
        <v>821</v>
      </c>
      <c r="K301" s="84" t="s">
        <v>6426</v>
      </c>
    </row>
    <row r="302" spans="1:11" s="3" customFormat="1" ht="30" hidden="1" customHeight="1">
      <c r="A302" s="9" t="s">
        <v>822</v>
      </c>
      <c r="B302" s="9" t="s">
        <v>229</v>
      </c>
      <c r="C302" s="9" t="s">
        <v>798</v>
      </c>
      <c r="D302" s="9">
        <v>16</v>
      </c>
      <c r="E302" s="9">
        <v>2019</v>
      </c>
      <c r="F302" s="16">
        <v>43773</v>
      </c>
      <c r="G302" s="10" t="str">
        <f>UPPER("Construção de Ponte sobre o Rio Bambú, no Bairro dos Cajueiros, 4º Distrito do Município de Maricá")</f>
        <v>CONSTRUÇÃO DE PONTE SOBRE O RIO BAMBÚ, NO BAIRRO DOS CAJUEIROS, 4º DISTRITO DO MUNICÍPIO DE MARICÁ</v>
      </c>
      <c r="H302" s="18">
        <v>4002036.84</v>
      </c>
      <c r="I302" s="10" t="str">
        <f>UPPER("PROCEC Engenharia S.A.")</f>
        <v>PROCEC ENGENHARIA S.A.</v>
      </c>
      <c r="J302" s="9" t="s">
        <v>821</v>
      </c>
      <c r="K302" s="84" t="s">
        <v>6426</v>
      </c>
    </row>
    <row r="303" spans="1:11" s="3" customFormat="1" ht="15" hidden="1" customHeight="1">
      <c r="A303" s="9" t="s">
        <v>823</v>
      </c>
      <c r="B303" s="9" t="s">
        <v>43</v>
      </c>
      <c r="C303" s="10" t="s">
        <v>8</v>
      </c>
      <c r="D303" s="9">
        <v>17</v>
      </c>
      <c r="E303" s="9">
        <v>2019</v>
      </c>
      <c r="F303" s="16">
        <v>43775</v>
      </c>
      <c r="G303" s="10" t="s">
        <v>824</v>
      </c>
      <c r="H303" s="25">
        <v>71368.800000000003</v>
      </c>
      <c r="I303" s="10" t="s">
        <v>825</v>
      </c>
      <c r="J303" s="9" t="s">
        <v>826</v>
      </c>
      <c r="K303" s="84" t="s">
        <v>6456</v>
      </c>
    </row>
    <row r="304" spans="1:11" s="3" customFormat="1" ht="45" hidden="1" customHeight="1">
      <c r="A304" s="9" t="s">
        <v>827</v>
      </c>
      <c r="B304" s="9" t="s">
        <v>229</v>
      </c>
      <c r="C304" s="9" t="s">
        <v>127</v>
      </c>
      <c r="D304" s="9" t="s">
        <v>70</v>
      </c>
      <c r="E304" s="11" t="s">
        <v>4873</v>
      </c>
      <c r="F304" s="16">
        <v>43774</v>
      </c>
      <c r="G304" s="10" t="str">
        <f>UPPER("a aquisição de peças e implementos de reposição dos maquinários da Diretoria Operacional de Coleta, Resíduos e Varrição")</f>
        <v>A AQUISIÇÃO DE PEÇAS E IMPLEMENTOS DE REPOSIÇÃO DOS MAQUINÁRIOS DA DIRETORIA OPERACIONAL DE COLETA, RESÍDUOS E VARRIÇÃO</v>
      </c>
      <c r="H304" s="18">
        <v>167054.29</v>
      </c>
      <c r="I304" s="10" t="s">
        <v>828</v>
      </c>
      <c r="J304" s="9" t="s">
        <v>826</v>
      </c>
      <c r="K304" s="84" t="s">
        <v>6456</v>
      </c>
    </row>
    <row r="305" spans="1:11" s="3" customFormat="1" ht="30" hidden="1" customHeight="1">
      <c r="A305" s="9" t="s">
        <v>829</v>
      </c>
      <c r="B305" s="9" t="s">
        <v>229</v>
      </c>
      <c r="C305" s="9" t="s">
        <v>3490</v>
      </c>
      <c r="D305" s="9" t="s">
        <v>70</v>
      </c>
      <c r="E305" s="11" t="s">
        <v>4873</v>
      </c>
      <c r="F305" s="16">
        <v>43781</v>
      </c>
      <c r="G305" s="10" t="s">
        <v>830</v>
      </c>
      <c r="H305" s="18">
        <v>862400</v>
      </c>
      <c r="I305" s="10" t="s">
        <v>831</v>
      </c>
      <c r="J305" s="9" t="s">
        <v>832</v>
      </c>
      <c r="K305" s="84" t="s">
        <v>6465</v>
      </c>
    </row>
    <row r="306" spans="1:11" s="3" customFormat="1" ht="45" hidden="1" customHeight="1">
      <c r="A306" s="9" t="s">
        <v>833</v>
      </c>
      <c r="B306" s="9" t="s">
        <v>524</v>
      </c>
      <c r="C306" s="10" t="s">
        <v>8</v>
      </c>
      <c r="D306" s="9">
        <v>5</v>
      </c>
      <c r="E306" s="9">
        <v>2019</v>
      </c>
      <c r="F306" s="16">
        <v>43783</v>
      </c>
      <c r="G306" s="10" t="str">
        <f>UPPER("contração de empresa especializada na prestação de serviços de locação de veículos sem motorista destinadas ao Instituto Municipal de Informação e Pesquisa Darcy Ribeiro")</f>
        <v>CONTRAÇÃO DE EMPRESA ESPECIALIZADA NA PRESTAÇÃO DE SERVIÇOS DE LOCAÇÃO DE VEÍCULOS SEM MOTORISTA DESTINADAS AO INSTITUTO MUNICIPAL DE INFORMAÇÃO E PESQUISA DARCY RIBEIRO</v>
      </c>
      <c r="H306" s="18">
        <v>119400</v>
      </c>
      <c r="I306" s="10" t="s">
        <v>834</v>
      </c>
      <c r="J306" s="9" t="s">
        <v>835</v>
      </c>
      <c r="K306" s="84" t="s">
        <v>6453</v>
      </c>
    </row>
    <row r="307" spans="1:11" s="3" customFormat="1" ht="60" hidden="1" customHeight="1">
      <c r="A307" s="9" t="s">
        <v>836</v>
      </c>
      <c r="B307" s="9" t="s">
        <v>229</v>
      </c>
      <c r="C307" s="10" t="s">
        <v>8</v>
      </c>
      <c r="D307" s="9" t="s">
        <v>70</v>
      </c>
      <c r="E307" s="11" t="s">
        <v>4873</v>
      </c>
      <c r="F307" s="16">
        <v>43783</v>
      </c>
      <c r="G307" s="10" t="s">
        <v>837</v>
      </c>
      <c r="H307" s="18">
        <v>576000</v>
      </c>
      <c r="I307" s="10" t="s">
        <v>838</v>
      </c>
      <c r="J307" s="9" t="s">
        <v>835</v>
      </c>
      <c r="K307" s="84" t="s">
        <v>6453</v>
      </c>
    </row>
    <row r="308" spans="1:11" s="3" customFormat="1" ht="75" hidden="1" customHeight="1">
      <c r="A308" s="9" t="s">
        <v>839</v>
      </c>
      <c r="B308" s="9" t="s">
        <v>229</v>
      </c>
      <c r="C308" s="10" t="s">
        <v>8</v>
      </c>
      <c r="D308" s="9" t="s">
        <v>70</v>
      </c>
      <c r="E308" s="11" t="s">
        <v>4873</v>
      </c>
      <c r="F308" s="16">
        <v>43783</v>
      </c>
      <c r="G308" s="10" t="str">
        <f>UPPER("Contratação de Empresa Especializada em Serviços de Lavagem e Varrição de vias, Logradouros públicos e área de Orlas, com recolhimento de resíduos das papeleiras visando o atendimento das necessidades de limpeza e conservação do Município de Maricá")</f>
        <v>CONTRATAÇÃO DE EMPRESA ESPECIALIZADA EM SERVIÇOS DE LAVAGEM E VARRIÇÃO DE VIAS, LOGRADOUROS PÚBLICOS E ÁREA DE ORLAS, COM RECOLHIMENTO DE RESÍDUOS DAS PAPELEIRAS VISANDO O ATENDIMENTO DAS NECESSIDADES DE LIMPEZA E CONSERVAÇÃO DO MUNICÍPIO DE MARICÁ</v>
      </c>
      <c r="H308" s="18">
        <v>37383559.359999999</v>
      </c>
      <c r="I308" s="10" t="s">
        <v>840</v>
      </c>
      <c r="J308" s="9" t="s">
        <v>835</v>
      </c>
      <c r="K308" s="84" t="s">
        <v>6453</v>
      </c>
    </row>
    <row r="309" spans="1:11" s="3" customFormat="1" ht="45" hidden="1" customHeight="1">
      <c r="A309" s="9" t="s">
        <v>841</v>
      </c>
      <c r="B309" s="9" t="s">
        <v>229</v>
      </c>
      <c r="C309" s="9" t="s">
        <v>798</v>
      </c>
      <c r="D309" s="9">
        <v>26</v>
      </c>
      <c r="E309" s="9">
        <v>2019</v>
      </c>
      <c r="F309" s="16">
        <v>43783</v>
      </c>
      <c r="G309" s="10" t="s">
        <v>842</v>
      </c>
      <c r="H309" s="18">
        <v>4644424.55</v>
      </c>
      <c r="I309" s="10" t="s">
        <v>843</v>
      </c>
      <c r="J309" s="9" t="s">
        <v>835</v>
      </c>
      <c r="K309" s="84" t="s">
        <v>6453</v>
      </c>
    </row>
    <row r="310" spans="1:11" s="3" customFormat="1" ht="90" hidden="1" customHeight="1">
      <c r="A310" s="10" t="s">
        <v>845</v>
      </c>
      <c r="B310" s="9" t="s">
        <v>5018</v>
      </c>
      <c r="C310" s="9" t="s">
        <v>127</v>
      </c>
      <c r="D310" s="9">
        <v>3</v>
      </c>
      <c r="E310" s="9">
        <v>2019</v>
      </c>
      <c r="F310" s="16">
        <v>43715</v>
      </c>
      <c r="G310" s="10" t="s">
        <v>2965</v>
      </c>
      <c r="H310" s="18">
        <v>14077.3</v>
      </c>
      <c r="I310" s="10" t="s">
        <v>820</v>
      </c>
      <c r="J310" s="9" t="s">
        <v>844</v>
      </c>
      <c r="K310" s="84" t="s">
        <v>6428</v>
      </c>
    </row>
    <row r="311" spans="1:11" ht="15" hidden="1" customHeight="1">
      <c r="A311" s="9" t="s">
        <v>846</v>
      </c>
      <c r="B311" s="9" t="s">
        <v>79</v>
      </c>
      <c r="C311" s="10" t="s">
        <v>8</v>
      </c>
      <c r="D311" s="9">
        <v>27</v>
      </c>
      <c r="E311" s="9">
        <v>2019</v>
      </c>
      <c r="F311" s="16">
        <v>43791</v>
      </c>
      <c r="G311" s="9" t="s">
        <v>847</v>
      </c>
      <c r="H311" s="18">
        <v>4743960</v>
      </c>
      <c r="I311" s="10" t="s">
        <v>848</v>
      </c>
      <c r="J311" s="70" t="s">
        <v>853</v>
      </c>
      <c r="K311" s="84" t="s">
        <v>6410</v>
      </c>
    </row>
    <row r="312" spans="1:11" ht="60" hidden="1" customHeight="1">
      <c r="A312" s="9" t="s">
        <v>846</v>
      </c>
      <c r="B312" s="9" t="s">
        <v>79</v>
      </c>
      <c r="C312" s="10" t="s">
        <v>8</v>
      </c>
      <c r="D312" s="9">
        <v>27</v>
      </c>
      <c r="E312" s="9">
        <v>2019</v>
      </c>
      <c r="F312" s="16">
        <v>43791</v>
      </c>
      <c r="G312" s="9" t="s">
        <v>847</v>
      </c>
      <c r="H312" s="18">
        <v>2329440</v>
      </c>
      <c r="I312" s="10" t="s">
        <v>849</v>
      </c>
      <c r="J312" s="70" t="s">
        <v>853</v>
      </c>
      <c r="K312" s="84" t="s">
        <v>6410</v>
      </c>
    </row>
    <row r="313" spans="1:11" ht="30" hidden="1" customHeight="1">
      <c r="A313" s="9" t="s">
        <v>846</v>
      </c>
      <c r="B313" s="9" t="s">
        <v>79</v>
      </c>
      <c r="C313" s="10" t="s">
        <v>8</v>
      </c>
      <c r="D313" s="9">
        <v>27</v>
      </c>
      <c r="E313" s="9">
        <v>2019</v>
      </c>
      <c r="F313" s="16">
        <v>43791</v>
      </c>
      <c r="G313" s="9" t="s">
        <v>847</v>
      </c>
      <c r="H313" s="18">
        <v>690576</v>
      </c>
      <c r="I313" s="10" t="s">
        <v>850</v>
      </c>
      <c r="J313" s="70" t="s">
        <v>853</v>
      </c>
      <c r="K313" s="84" t="s">
        <v>6410</v>
      </c>
    </row>
    <row r="314" spans="1:11" ht="30" hidden="1" customHeight="1">
      <c r="A314" s="9" t="s">
        <v>846</v>
      </c>
      <c r="B314" s="9" t="s">
        <v>79</v>
      </c>
      <c r="C314" s="10" t="s">
        <v>8</v>
      </c>
      <c r="D314" s="9">
        <v>27</v>
      </c>
      <c r="E314" s="9">
        <v>2019</v>
      </c>
      <c r="F314" s="16">
        <v>43791</v>
      </c>
      <c r="G314" s="9" t="s">
        <v>847</v>
      </c>
      <c r="H314" s="18">
        <v>394800</v>
      </c>
      <c r="I314" s="10" t="s">
        <v>851</v>
      </c>
      <c r="J314" s="70" t="s">
        <v>853</v>
      </c>
      <c r="K314" s="84" t="s">
        <v>6410</v>
      </c>
    </row>
    <row r="315" spans="1:11" ht="30" hidden="1" customHeight="1">
      <c r="A315" s="9" t="s">
        <v>846</v>
      </c>
      <c r="B315" s="9" t="s">
        <v>79</v>
      </c>
      <c r="C315" s="10" t="s">
        <v>8</v>
      </c>
      <c r="D315" s="9">
        <v>27</v>
      </c>
      <c r="E315" s="9">
        <v>2019</v>
      </c>
      <c r="F315" s="16">
        <v>43791</v>
      </c>
      <c r="G315" s="9" t="s">
        <v>847</v>
      </c>
      <c r="H315" s="18">
        <v>124560</v>
      </c>
      <c r="I315" s="10" t="s">
        <v>852</v>
      </c>
      <c r="J315" s="70" t="s">
        <v>853</v>
      </c>
      <c r="K315" s="84" t="s">
        <v>6410</v>
      </c>
    </row>
    <row r="316" spans="1:11" s="3" customFormat="1" ht="30" hidden="1" customHeight="1">
      <c r="A316" s="9" t="s">
        <v>854</v>
      </c>
      <c r="B316" s="44" t="s">
        <v>5137</v>
      </c>
      <c r="C316" s="10" t="s">
        <v>8</v>
      </c>
      <c r="D316" s="9">
        <v>70</v>
      </c>
      <c r="E316" s="9">
        <v>2019</v>
      </c>
      <c r="F316" s="16">
        <v>43796</v>
      </c>
      <c r="G316" s="10" t="s">
        <v>855</v>
      </c>
      <c r="H316" s="18">
        <v>607471.92000000004</v>
      </c>
      <c r="I316" s="10" t="s">
        <v>14</v>
      </c>
      <c r="J316" s="70" t="s">
        <v>856</v>
      </c>
      <c r="K316" s="84" t="s">
        <v>6415</v>
      </c>
    </row>
    <row r="317" spans="1:11" s="3" customFormat="1" ht="45" hidden="1" customHeight="1">
      <c r="A317" s="9" t="s">
        <v>857</v>
      </c>
      <c r="B317" s="9" t="s">
        <v>43</v>
      </c>
      <c r="C317" s="10" t="s">
        <v>8</v>
      </c>
      <c r="D317" s="9">
        <v>2</v>
      </c>
      <c r="E317" s="9">
        <v>2019</v>
      </c>
      <c r="F317" s="16">
        <v>43790</v>
      </c>
      <c r="G317" s="10" t="s">
        <v>858</v>
      </c>
      <c r="H317" s="18">
        <v>8524.7999999999993</v>
      </c>
      <c r="I317" s="10" t="s">
        <v>859</v>
      </c>
      <c r="J317" s="9" t="s">
        <v>856</v>
      </c>
      <c r="K317" s="84" t="s">
        <v>6415</v>
      </c>
    </row>
    <row r="318" spans="1:11" s="3" customFormat="1" ht="30" hidden="1" customHeight="1">
      <c r="A318" s="9" t="s">
        <v>860</v>
      </c>
      <c r="B318" s="9" t="s">
        <v>43</v>
      </c>
      <c r="C318" s="10" t="s">
        <v>8</v>
      </c>
      <c r="D318" s="9">
        <v>16</v>
      </c>
      <c r="E318" s="9">
        <v>2019</v>
      </c>
      <c r="F318" s="16">
        <v>43794</v>
      </c>
      <c r="G318" s="10" t="s">
        <v>861</v>
      </c>
      <c r="H318" s="18">
        <v>72000</v>
      </c>
      <c r="I318" s="10" t="s">
        <v>862</v>
      </c>
      <c r="J318" s="9" t="s">
        <v>856</v>
      </c>
      <c r="K318" s="84" t="s">
        <v>6415</v>
      </c>
    </row>
    <row r="319" spans="1:11" s="3" customFormat="1" ht="75" hidden="1" customHeight="1">
      <c r="A319" s="9" t="s">
        <v>864</v>
      </c>
      <c r="B319" s="9" t="s">
        <v>131</v>
      </c>
      <c r="C319" s="10" t="s">
        <v>8</v>
      </c>
      <c r="D319" s="9">
        <v>2</v>
      </c>
      <c r="E319" s="9">
        <v>2019</v>
      </c>
      <c r="F319" s="16">
        <v>43796</v>
      </c>
      <c r="G319" s="10" t="s">
        <v>865</v>
      </c>
      <c r="H319" s="25">
        <v>116524.81</v>
      </c>
      <c r="I319" s="10" t="s">
        <v>863</v>
      </c>
      <c r="J319" s="9" t="s">
        <v>856</v>
      </c>
      <c r="K319" s="84" t="s">
        <v>6415</v>
      </c>
    </row>
    <row r="320" spans="1:11" ht="60" hidden="1" customHeight="1">
      <c r="A320" s="9" t="s">
        <v>866</v>
      </c>
      <c r="B320" s="9" t="s">
        <v>62</v>
      </c>
      <c r="C320" s="10" t="s">
        <v>63</v>
      </c>
      <c r="D320" s="9">
        <v>20</v>
      </c>
      <c r="E320" s="9">
        <v>2019</v>
      </c>
      <c r="F320" s="16">
        <v>43805</v>
      </c>
      <c r="G320" s="10" t="s">
        <v>867</v>
      </c>
      <c r="H320" s="18">
        <v>812906.14</v>
      </c>
      <c r="I320" s="10" t="s">
        <v>868</v>
      </c>
      <c r="J320" s="9" t="s">
        <v>869</v>
      </c>
      <c r="K320" s="84" t="s">
        <v>6430</v>
      </c>
    </row>
    <row r="321" spans="1:11" ht="60" hidden="1" customHeight="1">
      <c r="A321" s="9" t="s">
        <v>870</v>
      </c>
      <c r="B321" s="9" t="s">
        <v>131</v>
      </c>
      <c r="C321" s="10" t="s">
        <v>8</v>
      </c>
      <c r="D321" s="9">
        <v>16</v>
      </c>
      <c r="E321" s="9">
        <v>2019</v>
      </c>
      <c r="F321" s="16">
        <v>43803</v>
      </c>
      <c r="G321" s="10" t="s">
        <v>871</v>
      </c>
      <c r="H321" s="18" t="s">
        <v>2997</v>
      </c>
      <c r="I321" s="10" t="s">
        <v>875</v>
      </c>
      <c r="J321" s="9" t="s">
        <v>869</v>
      </c>
      <c r="K321" s="84" t="s">
        <v>6430</v>
      </c>
    </row>
    <row r="322" spans="1:11" s="6" customFormat="1" ht="60" hidden="1" customHeight="1">
      <c r="A322" s="9" t="s">
        <v>870</v>
      </c>
      <c r="B322" s="9" t="s">
        <v>131</v>
      </c>
      <c r="C322" s="10" t="s">
        <v>8</v>
      </c>
      <c r="D322" s="9">
        <v>16</v>
      </c>
      <c r="E322" s="9">
        <v>2019</v>
      </c>
      <c r="F322" s="16">
        <v>43803</v>
      </c>
      <c r="G322" s="10" t="s">
        <v>872</v>
      </c>
      <c r="H322" s="57" t="s">
        <v>2998</v>
      </c>
      <c r="I322" s="10" t="s">
        <v>876</v>
      </c>
      <c r="J322" s="9" t="s">
        <v>869</v>
      </c>
      <c r="K322" s="84" t="s">
        <v>6430</v>
      </c>
    </row>
    <row r="323" spans="1:11" ht="45" hidden="1" customHeight="1">
      <c r="A323" s="9" t="s">
        <v>870</v>
      </c>
      <c r="B323" s="9" t="s">
        <v>131</v>
      </c>
      <c r="C323" s="10" t="s">
        <v>8</v>
      </c>
      <c r="D323" s="9">
        <v>16</v>
      </c>
      <c r="E323" s="9">
        <v>2019</v>
      </c>
      <c r="F323" s="16">
        <v>43803</v>
      </c>
      <c r="G323" s="10" t="s">
        <v>873</v>
      </c>
      <c r="H323" s="57" t="s">
        <v>3538</v>
      </c>
      <c r="I323" s="10" t="s">
        <v>876</v>
      </c>
      <c r="J323" s="9" t="s">
        <v>869</v>
      </c>
      <c r="K323" s="84" t="s">
        <v>6430</v>
      </c>
    </row>
    <row r="324" spans="1:11" ht="60" hidden="1" customHeight="1">
      <c r="A324" s="9" t="s">
        <v>870</v>
      </c>
      <c r="B324" s="9" t="s">
        <v>131</v>
      </c>
      <c r="C324" s="10" t="s">
        <v>8</v>
      </c>
      <c r="D324" s="9">
        <v>16</v>
      </c>
      <c r="E324" s="9">
        <v>2019</v>
      </c>
      <c r="F324" s="16">
        <v>43803</v>
      </c>
      <c r="G324" s="10" t="s">
        <v>874</v>
      </c>
      <c r="H324" s="57" t="s">
        <v>3539</v>
      </c>
      <c r="I324" s="10" t="s">
        <v>876</v>
      </c>
      <c r="J324" s="9" t="s">
        <v>869</v>
      </c>
      <c r="K324" s="84" t="s">
        <v>6430</v>
      </c>
    </row>
    <row r="325" spans="1:11" ht="45" hidden="1" customHeight="1">
      <c r="A325" s="9" t="s">
        <v>870</v>
      </c>
      <c r="B325" s="9" t="s">
        <v>131</v>
      </c>
      <c r="C325" s="10" t="s">
        <v>8</v>
      </c>
      <c r="D325" s="9">
        <v>16</v>
      </c>
      <c r="E325" s="9">
        <v>2019</v>
      </c>
      <c r="F325" s="16">
        <v>43803</v>
      </c>
      <c r="G325" s="10" t="s">
        <v>877</v>
      </c>
      <c r="H325" s="57" t="s">
        <v>2999</v>
      </c>
      <c r="I325" s="10" t="s">
        <v>882</v>
      </c>
      <c r="J325" s="9" t="s">
        <v>869</v>
      </c>
      <c r="K325" s="84" t="s">
        <v>6430</v>
      </c>
    </row>
    <row r="326" spans="1:11" ht="75" hidden="1" customHeight="1">
      <c r="A326" s="9" t="s">
        <v>870</v>
      </c>
      <c r="B326" s="9" t="s">
        <v>131</v>
      </c>
      <c r="C326" s="10" t="s">
        <v>8</v>
      </c>
      <c r="D326" s="9">
        <v>16</v>
      </c>
      <c r="E326" s="9">
        <v>2019</v>
      </c>
      <c r="F326" s="16">
        <v>43803</v>
      </c>
      <c r="G326" s="10" t="s">
        <v>878</v>
      </c>
      <c r="H326" s="18" t="s">
        <v>3000</v>
      </c>
      <c r="I326" s="10" t="s">
        <v>882</v>
      </c>
      <c r="J326" s="9" t="s">
        <v>869</v>
      </c>
      <c r="K326" s="84" t="s">
        <v>6430</v>
      </c>
    </row>
    <row r="327" spans="1:11" s="3" customFormat="1" ht="45" hidden="1" customHeight="1">
      <c r="A327" s="9" t="s">
        <v>870</v>
      </c>
      <c r="B327" s="9" t="s">
        <v>131</v>
      </c>
      <c r="C327" s="10" t="s">
        <v>8</v>
      </c>
      <c r="D327" s="9">
        <v>16</v>
      </c>
      <c r="E327" s="9">
        <v>2019</v>
      </c>
      <c r="F327" s="16">
        <v>43803</v>
      </c>
      <c r="G327" s="10" t="s">
        <v>879</v>
      </c>
      <c r="H327" s="18" t="s">
        <v>3001</v>
      </c>
      <c r="I327" s="10" t="s">
        <v>882</v>
      </c>
      <c r="J327" s="9" t="s">
        <v>869</v>
      </c>
      <c r="K327" s="84" t="s">
        <v>6430</v>
      </c>
    </row>
    <row r="328" spans="1:11" s="3" customFormat="1" ht="75" hidden="1" customHeight="1">
      <c r="A328" s="9" t="s">
        <v>870</v>
      </c>
      <c r="B328" s="9" t="s">
        <v>131</v>
      </c>
      <c r="C328" s="10" t="s">
        <v>8</v>
      </c>
      <c r="D328" s="9">
        <v>16</v>
      </c>
      <c r="E328" s="9">
        <v>2019</v>
      </c>
      <c r="F328" s="16">
        <v>43803</v>
      </c>
      <c r="G328" s="10" t="s">
        <v>880</v>
      </c>
      <c r="H328" s="18" t="s">
        <v>3002</v>
      </c>
      <c r="I328" s="10" t="s">
        <v>882</v>
      </c>
      <c r="J328" s="9" t="s">
        <v>869</v>
      </c>
      <c r="K328" s="84" t="s">
        <v>6430</v>
      </c>
    </row>
    <row r="329" spans="1:11" s="3" customFormat="1" ht="60" hidden="1" customHeight="1">
      <c r="A329" s="9" t="s">
        <v>870</v>
      </c>
      <c r="B329" s="9" t="s">
        <v>131</v>
      </c>
      <c r="C329" s="10" t="s">
        <v>8</v>
      </c>
      <c r="D329" s="9">
        <v>16</v>
      </c>
      <c r="E329" s="9">
        <v>2019</v>
      </c>
      <c r="F329" s="16">
        <v>43803</v>
      </c>
      <c r="G329" s="10" t="s">
        <v>881</v>
      </c>
      <c r="H329" s="18" t="s">
        <v>3003</v>
      </c>
      <c r="I329" s="10" t="s">
        <v>882</v>
      </c>
      <c r="J329" s="9" t="s">
        <v>869</v>
      </c>
      <c r="K329" s="84" t="s">
        <v>6430</v>
      </c>
    </row>
    <row r="330" spans="1:11" s="3" customFormat="1" ht="105" hidden="1" customHeight="1">
      <c r="A330" s="9" t="s">
        <v>864</v>
      </c>
      <c r="B330" s="9" t="s">
        <v>131</v>
      </c>
      <c r="C330" s="10" t="s">
        <v>142</v>
      </c>
      <c r="D330" s="9">
        <v>2</v>
      </c>
      <c r="E330" s="9">
        <v>2019</v>
      </c>
      <c r="F330" s="16">
        <v>43804</v>
      </c>
      <c r="G330" s="10" t="s">
        <v>2966</v>
      </c>
      <c r="H330" s="25">
        <v>115638.72</v>
      </c>
      <c r="I330" s="10" t="s">
        <v>883</v>
      </c>
      <c r="J330" s="9" t="s">
        <v>869</v>
      </c>
      <c r="K330" s="84" t="s">
        <v>6430</v>
      </c>
    </row>
    <row r="331" spans="1:11" ht="30" hidden="1" customHeight="1">
      <c r="A331" s="9" t="s">
        <v>884</v>
      </c>
      <c r="B331" s="9" t="s">
        <v>229</v>
      </c>
      <c r="C331" s="10" t="s">
        <v>8</v>
      </c>
      <c r="D331" s="9" t="s">
        <v>70</v>
      </c>
      <c r="E331" s="11" t="s">
        <v>4873</v>
      </c>
      <c r="F331" s="16">
        <v>43794</v>
      </c>
      <c r="G331" s="10" t="s">
        <v>885</v>
      </c>
      <c r="H331" s="18">
        <v>550929.6</v>
      </c>
      <c r="I331" s="10" t="s">
        <v>886</v>
      </c>
      <c r="J331" s="9" t="s">
        <v>869</v>
      </c>
      <c r="K331" s="84" t="s">
        <v>6430</v>
      </c>
    </row>
    <row r="332" spans="1:11" s="3" customFormat="1" ht="60" hidden="1" customHeight="1">
      <c r="A332" s="9" t="s">
        <v>887</v>
      </c>
      <c r="B332" s="9" t="s">
        <v>141</v>
      </c>
      <c r="C332" s="9" t="s">
        <v>3490</v>
      </c>
      <c r="D332" s="9">
        <v>2</v>
      </c>
      <c r="E332" s="9">
        <v>2019</v>
      </c>
      <c r="F332" s="16">
        <v>43808</v>
      </c>
      <c r="G332" s="10" t="s">
        <v>888</v>
      </c>
      <c r="H332" s="25" t="s">
        <v>894</v>
      </c>
      <c r="I332" s="10" t="s">
        <v>889</v>
      </c>
      <c r="J332" s="9" t="s">
        <v>890</v>
      </c>
      <c r="K332" s="84" t="s">
        <v>6431</v>
      </c>
    </row>
    <row r="333" spans="1:11" ht="45" hidden="1" customHeight="1">
      <c r="A333" s="9" t="s">
        <v>891</v>
      </c>
      <c r="B333" s="9" t="s">
        <v>892</v>
      </c>
      <c r="C333" s="10" t="s">
        <v>8</v>
      </c>
      <c r="D333" s="9">
        <v>29</v>
      </c>
      <c r="E333" s="9">
        <v>2019</v>
      </c>
      <c r="F333" s="16">
        <v>43808</v>
      </c>
      <c r="G333" s="10" t="s">
        <v>893</v>
      </c>
      <c r="H333" s="18">
        <v>2302375.6800000002</v>
      </c>
      <c r="I333" s="10" t="s">
        <v>895</v>
      </c>
      <c r="J333" s="9" t="s">
        <v>890</v>
      </c>
      <c r="K333" s="84" t="s">
        <v>6431</v>
      </c>
    </row>
    <row r="334" spans="1:11" ht="30" hidden="1" customHeight="1">
      <c r="A334" s="9" t="s">
        <v>896</v>
      </c>
      <c r="B334" s="9" t="s">
        <v>62</v>
      </c>
      <c r="C334" s="10" t="s">
        <v>63</v>
      </c>
      <c r="D334" s="9">
        <v>14</v>
      </c>
      <c r="E334" s="9">
        <v>2019</v>
      </c>
      <c r="F334" s="16">
        <v>43808</v>
      </c>
      <c r="G334" s="10" t="s">
        <v>898</v>
      </c>
      <c r="H334" s="18">
        <v>8227.86</v>
      </c>
      <c r="I334" s="10" t="s">
        <v>897</v>
      </c>
      <c r="J334" s="9" t="s">
        <v>890</v>
      </c>
      <c r="K334" s="84" t="s">
        <v>6431</v>
      </c>
    </row>
    <row r="335" spans="1:11" ht="30" hidden="1" customHeight="1">
      <c r="A335" s="9" t="s">
        <v>896</v>
      </c>
      <c r="B335" s="9" t="s">
        <v>62</v>
      </c>
      <c r="C335" s="10" t="s">
        <v>63</v>
      </c>
      <c r="D335" s="9">
        <v>14</v>
      </c>
      <c r="E335" s="9">
        <v>2019</v>
      </c>
      <c r="F335" s="16">
        <v>43808</v>
      </c>
      <c r="G335" s="10" t="s">
        <v>900</v>
      </c>
      <c r="H335" s="18">
        <v>1118.7</v>
      </c>
      <c r="I335" s="10" t="s">
        <v>899</v>
      </c>
      <c r="J335" s="9" t="s">
        <v>890</v>
      </c>
      <c r="K335" s="84" t="s">
        <v>6431</v>
      </c>
    </row>
    <row r="336" spans="1:11" ht="60" hidden="1" customHeight="1">
      <c r="A336" s="9" t="s">
        <v>896</v>
      </c>
      <c r="B336" s="9" t="s">
        <v>62</v>
      </c>
      <c r="C336" s="10" t="s">
        <v>63</v>
      </c>
      <c r="D336" s="9">
        <v>14</v>
      </c>
      <c r="E336" s="9">
        <v>2019</v>
      </c>
      <c r="F336" s="16">
        <v>43808</v>
      </c>
      <c r="G336" s="10" t="s">
        <v>902</v>
      </c>
      <c r="H336" s="18">
        <v>3495.55</v>
      </c>
      <c r="I336" s="10" t="s">
        <v>901</v>
      </c>
      <c r="J336" s="9" t="s">
        <v>890</v>
      </c>
      <c r="K336" s="84" t="s">
        <v>6431</v>
      </c>
    </row>
    <row r="337" spans="1:11" ht="30" hidden="1" customHeight="1">
      <c r="A337" s="9" t="s">
        <v>896</v>
      </c>
      <c r="B337" s="9" t="s">
        <v>62</v>
      </c>
      <c r="C337" s="10" t="s">
        <v>63</v>
      </c>
      <c r="D337" s="9">
        <v>14</v>
      </c>
      <c r="E337" s="9">
        <v>2019</v>
      </c>
      <c r="F337" s="16">
        <v>43808</v>
      </c>
      <c r="G337" s="10" t="s">
        <v>905</v>
      </c>
      <c r="H337" s="25" t="s">
        <v>904</v>
      </c>
      <c r="I337" s="10" t="s">
        <v>903</v>
      </c>
      <c r="J337" s="9" t="s">
        <v>890</v>
      </c>
      <c r="K337" s="84" t="s">
        <v>6431</v>
      </c>
    </row>
    <row r="338" spans="1:11" ht="30" hidden="1" customHeight="1">
      <c r="A338" s="9" t="s">
        <v>896</v>
      </c>
      <c r="B338" s="9" t="s">
        <v>62</v>
      </c>
      <c r="C338" s="10" t="s">
        <v>63</v>
      </c>
      <c r="D338" s="9">
        <v>14</v>
      </c>
      <c r="E338" s="9">
        <v>2019</v>
      </c>
      <c r="F338" s="16">
        <v>43808</v>
      </c>
      <c r="G338" s="10" t="s">
        <v>907</v>
      </c>
      <c r="H338" s="18">
        <v>3764.94</v>
      </c>
      <c r="I338" s="10" t="s">
        <v>906</v>
      </c>
      <c r="J338" s="9" t="s">
        <v>890</v>
      </c>
      <c r="K338" s="84" t="s">
        <v>6431</v>
      </c>
    </row>
    <row r="339" spans="1:11" ht="30" hidden="1" customHeight="1">
      <c r="A339" s="9" t="s">
        <v>896</v>
      </c>
      <c r="B339" s="9" t="s">
        <v>62</v>
      </c>
      <c r="C339" s="10" t="s">
        <v>63</v>
      </c>
      <c r="D339" s="9">
        <v>14</v>
      </c>
      <c r="E339" s="9">
        <v>2019</v>
      </c>
      <c r="F339" s="16">
        <v>43808</v>
      </c>
      <c r="G339" s="10" t="s">
        <v>909</v>
      </c>
      <c r="H339" s="18">
        <v>185.24</v>
      </c>
      <c r="I339" s="10" t="s">
        <v>908</v>
      </c>
      <c r="J339" s="9" t="s">
        <v>890</v>
      </c>
      <c r="K339" s="84" t="s">
        <v>6431</v>
      </c>
    </row>
    <row r="340" spans="1:11" ht="30" hidden="1" customHeight="1">
      <c r="A340" s="9" t="s">
        <v>896</v>
      </c>
      <c r="B340" s="9" t="s">
        <v>62</v>
      </c>
      <c r="C340" s="10" t="s">
        <v>63</v>
      </c>
      <c r="D340" s="9">
        <v>14</v>
      </c>
      <c r="E340" s="9">
        <v>2019</v>
      </c>
      <c r="F340" s="16">
        <v>43808</v>
      </c>
      <c r="G340" s="10" t="s">
        <v>911</v>
      </c>
      <c r="H340" s="18">
        <v>359.36</v>
      </c>
      <c r="I340" s="10" t="s">
        <v>910</v>
      </c>
      <c r="J340" s="9" t="s">
        <v>890</v>
      </c>
      <c r="K340" s="84" t="s">
        <v>6431</v>
      </c>
    </row>
    <row r="341" spans="1:11" ht="30" hidden="1" customHeight="1">
      <c r="A341" s="9" t="s">
        <v>896</v>
      </c>
      <c r="B341" s="9" t="s">
        <v>62</v>
      </c>
      <c r="C341" s="10" t="s">
        <v>63</v>
      </c>
      <c r="D341" s="9">
        <v>14</v>
      </c>
      <c r="E341" s="9">
        <v>2019</v>
      </c>
      <c r="F341" s="16">
        <v>43808</v>
      </c>
      <c r="G341" s="10" t="s">
        <v>913</v>
      </c>
      <c r="H341" s="18">
        <v>780</v>
      </c>
      <c r="I341" s="10" t="s">
        <v>912</v>
      </c>
      <c r="J341" s="9" t="s">
        <v>890</v>
      </c>
      <c r="K341" s="84" t="s">
        <v>6431</v>
      </c>
    </row>
    <row r="342" spans="1:11" ht="30" hidden="1" customHeight="1">
      <c r="A342" s="9" t="s">
        <v>896</v>
      </c>
      <c r="B342" s="9" t="s">
        <v>62</v>
      </c>
      <c r="C342" s="10" t="s">
        <v>63</v>
      </c>
      <c r="D342" s="9">
        <v>14</v>
      </c>
      <c r="E342" s="9">
        <v>2019</v>
      </c>
      <c r="F342" s="16">
        <v>43808</v>
      </c>
      <c r="G342" s="10" t="s">
        <v>915</v>
      </c>
      <c r="H342" s="18">
        <v>2642.34</v>
      </c>
      <c r="I342" s="10" t="s">
        <v>914</v>
      </c>
      <c r="J342" s="9" t="s">
        <v>890</v>
      </c>
      <c r="K342" s="84" t="s">
        <v>6431</v>
      </c>
    </row>
    <row r="343" spans="1:11" ht="30" hidden="1" customHeight="1">
      <c r="A343" s="9" t="s">
        <v>896</v>
      </c>
      <c r="B343" s="9" t="s">
        <v>62</v>
      </c>
      <c r="C343" s="10" t="s">
        <v>63</v>
      </c>
      <c r="D343" s="9">
        <v>14</v>
      </c>
      <c r="E343" s="9">
        <v>2019</v>
      </c>
      <c r="F343" s="16">
        <v>43808</v>
      </c>
      <c r="G343" s="10" t="s">
        <v>917</v>
      </c>
      <c r="H343" s="18">
        <v>15500</v>
      </c>
      <c r="I343" s="10" t="s">
        <v>916</v>
      </c>
      <c r="J343" s="9" t="s">
        <v>890</v>
      </c>
      <c r="K343" s="84" t="s">
        <v>6431</v>
      </c>
    </row>
    <row r="344" spans="1:11" ht="30" hidden="1" customHeight="1">
      <c r="A344" s="9" t="s">
        <v>896</v>
      </c>
      <c r="B344" s="9" t="s">
        <v>62</v>
      </c>
      <c r="C344" s="10" t="s">
        <v>63</v>
      </c>
      <c r="D344" s="9">
        <v>14</v>
      </c>
      <c r="E344" s="9">
        <v>2019</v>
      </c>
      <c r="F344" s="16">
        <v>43808</v>
      </c>
      <c r="G344" s="10" t="s">
        <v>919</v>
      </c>
      <c r="H344" s="18">
        <v>1637.04</v>
      </c>
      <c r="I344" s="10" t="s">
        <v>918</v>
      </c>
      <c r="J344" s="9" t="s">
        <v>890</v>
      </c>
      <c r="K344" s="84" t="s">
        <v>6431</v>
      </c>
    </row>
    <row r="345" spans="1:11" ht="30" hidden="1" customHeight="1">
      <c r="A345" s="9" t="s">
        <v>896</v>
      </c>
      <c r="B345" s="9" t="s">
        <v>62</v>
      </c>
      <c r="C345" s="10" t="s">
        <v>63</v>
      </c>
      <c r="D345" s="9">
        <v>14</v>
      </c>
      <c r="E345" s="9">
        <v>2019</v>
      </c>
      <c r="F345" s="16">
        <v>43808</v>
      </c>
      <c r="G345" s="10" t="s">
        <v>921</v>
      </c>
      <c r="H345" s="18">
        <v>4494.99</v>
      </c>
      <c r="I345" s="10" t="s">
        <v>920</v>
      </c>
      <c r="J345" s="9" t="s">
        <v>890</v>
      </c>
      <c r="K345" s="84" t="s">
        <v>6431</v>
      </c>
    </row>
    <row r="346" spans="1:11" ht="30" hidden="1" customHeight="1">
      <c r="A346" s="9" t="s">
        <v>896</v>
      </c>
      <c r="B346" s="9" t="s">
        <v>62</v>
      </c>
      <c r="C346" s="10" t="s">
        <v>63</v>
      </c>
      <c r="D346" s="9">
        <v>14</v>
      </c>
      <c r="E346" s="9">
        <v>2019</v>
      </c>
      <c r="F346" s="16">
        <v>43808</v>
      </c>
      <c r="G346" s="10" t="s">
        <v>923</v>
      </c>
      <c r="H346" s="18">
        <v>1000</v>
      </c>
      <c r="I346" s="10" t="s">
        <v>922</v>
      </c>
      <c r="J346" s="9" t="s">
        <v>890</v>
      </c>
      <c r="K346" s="84" t="s">
        <v>6431</v>
      </c>
    </row>
    <row r="347" spans="1:11" ht="30" hidden="1" customHeight="1">
      <c r="A347" s="9" t="s">
        <v>896</v>
      </c>
      <c r="B347" s="9" t="s">
        <v>62</v>
      </c>
      <c r="C347" s="10" t="s">
        <v>63</v>
      </c>
      <c r="D347" s="9">
        <v>14</v>
      </c>
      <c r="E347" s="9">
        <v>2019</v>
      </c>
      <c r="F347" s="16">
        <v>43808</v>
      </c>
      <c r="G347" s="10" t="s">
        <v>925</v>
      </c>
      <c r="H347" s="18">
        <v>263.60000000000002</v>
      </c>
      <c r="I347" s="10" t="s">
        <v>924</v>
      </c>
      <c r="J347" s="9" t="s">
        <v>890</v>
      </c>
      <c r="K347" s="84" t="s">
        <v>6431</v>
      </c>
    </row>
    <row r="348" spans="1:11" ht="30" hidden="1" customHeight="1">
      <c r="A348" s="9" t="s">
        <v>896</v>
      </c>
      <c r="B348" s="9" t="s">
        <v>62</v>
      </c>
      <c r="C348" s="10" t="s">
        <v>63</v>
      </c>
      <c r="D348" s="9">
        <v>14</v>
      </c>
      <c r="E348" s="9">
        <v>2019</v>
      </c>
      <c r="F348" s="16">
        <v>43808</v>
      </c>
      <c r="G348" s="10" t="s">
        <v>927</v>
      </c>
      <c r="H348" s="18">
        <v>463.58</v>
      </c>
      <c r="I348" s="10" t="s">
        <v>926</v>
      </c>
      <c r="J348" s="9" t="s">
        <v>890</v>
      </c>
      <c r="K348" s="84" t="s">
        <v>6431</v>
      </c>
    </row>
    <row r="349" spans="1:11" ht="90" hidden="1" customHeight="1">
      <c r="A349" s="9" t="s">
        <v>928</v>
      </c>
      <c r="B349" s="9" t="s">
        <v>929</v>
      </c>
      <c r="C349" s="10" t="s">
        <v>8</v>
      </c>
      <c r="D349" s="9">
        <v>37</v>
      </c>
      <c r="E349" s="9">
        <v>2019</v>
      </c>
      <c r="F349" s="16">
        <v>43805</v>
      </c>
      <c r="G349" s="10" t="s">
        <v>930</v>
      </c>
      <c r="H349" s="25" t="s">
        <v>931</v>
      </c>
      <c r="I349" s="10" t="s">
        <v>932</v>
      </c>
      <c r="J349" s="9" t="s">
        <v>890</v>
      </c>
      <c r="K349" s="84" t="s">
        <v>6431</v>
      </c>
    </row>
    <row r="350" spans="1:11" ht="45" hidden="1" customHeight="1">
      <c r="A350" s="9" t="s">
        <v>933</v>
      </c>
      <c r="B350" s="9" t="s">
        <v>934</v>
      </c>
      <c r="C350" s="10" t="s">
        <v>8</v>
      </c>
      <c r="D350" s="9">
        <v>75</v>
      </c>
      <c r="E350" s="9">
        <v>2019</v>
      </c>
      <c r="F350" s="16">
        <v>43810</v>
      </c>
      <c r="G350" s="10" t="s">
        <v>935</v>
      </c>
      <c r="H350" s="18">
        <v>210760</v>
      </c>
      <c r="I350" s="10" t="s">
        <v>936</v>
      </c>
      <c r="J350" s="9" t="s">
        <v>937</v>
      </c>
      <c r="K350" s="84" t="s">
        <v>6424</v>
      </c>
    </row>
    <row r="351" spans="1:11" ht="45" hidden="1" customHeight="1">
      <c r="A351" s="9" t="s">
        <v>938</v>
      </c>
      <c r="B351" s="10" t="s">
        <v>5017</v>
      </c>
      <c r="C351" s="10" t="s">
        <v>8</v>
      </c>
      <c r="D351" s="9">
        <v>74</v>
      </c>
      <c r="E351" s="9">
        <v>2019</v>
      </c>
      <c r="F351" s="16">
        <v>43811</v>
      </c>
      <c r="G351" s="10" t="s">
        <v>939</v>
      </c>
      <c r="H351" s="25" t="s">
        <v>941</v>
      </c>
      <c r="I351" s="10" t="s">
        <v>940</v>
      </c>
      <c r="J351" s="9" t="s">
        <v>942</v>
      </c>
      <c r="K351" s="84" t="s">
        <v>6406</v>
      </c>
    </row>
    <row r="352" spans="1:11" ht="30" hidden="1">
      <c r="A352" s="9" t="s">
        <v>455</v>
      </c>
      <c r="B352" s="9" t="s">
        <v>229</v>
      </c>
      <c r="C352" s="10" t="s">
        <v>8</v>
      </c>
      <c r="D352" s="11" t="s">
        <v>456</v>
      </c>
      <c r="E352" s="11" t="s">
        <v>4872</v>
      </c>
      <c r="F352" s="16">
        <v>43635</v>
      </c>
      <c r="G352" s="10" t="s">
        <v>457</v>
      </c>
      <c r="H352" s="18">
        <v>10031000</v>
      </c>
      <c r="I352" s="10" t="s">
        <v>458</v>
      </c>
      <c r="J352" s="9" t="s">
        <v>451</v>
      </c>
      <c r="K352" s="89" t="s">
        <v>6372</v>
      </c>
    </row>
    <row r="353" spans="1:11" s="3" customFormat="1" ht="105" hidden="1" customHeight="1">
      <c r="A353" s="9" t="s">
        <v>946</v>
      </c>
      <c r="B353" s="9" t="s">
        <v>62</v>
      </c>
      <c r="C353" s="10" t="s">
        <v>63</v>
      </c>
      <c r="D353" s="9">
        <v>5</v>
      </c>
      <c r="E353" s="9">
        <v>2019</v>
      </c>
      <c r="F353" s="16">
        <v>43809</v>
      </c>
      <c r="G353" s="10" t="s">
        <v>947</v>
      </c>
      <c r="H353" s="18">
        <v>53613.23</v>
      </c>
      <c r="I353" s="10" t="s">
        <v>948</v>
      </c>
      <c r="J353" s="9" t="s">
        <v>942</v>
      </c>
      <c r="K353" s="84" t="s">
        <v>6406</v>
      </c>
    </row>
    <row r="354" spans="1:11" ht="30" hidden="1" customHeight="1">
      <c r="A354" s="9" t="s">
        <v>949</v>
      </c>
      <c r="B354" s="9" t="s">
        <v>229</v>
      </c>
      <c r="C354" s="10" t="s">
        <v>798</v>
      </c>
      <c r="D354" s="9">
        <v>13</v>
      </c>
      <c r="E354" s="9">
        <v>2019</v>
      </c>
      <c r="F354" s="16">
        <v>43810</v>
      </c>
      <c r="G354" s="10" t="s">
        <v>950</v>
      </c>
      <c r="H354" s="25" t="s">
        <v>952</v>
      </c>
      <c r="I354" s="10" t="s">
        <v>951</v>
      </c>
      <c r="J354" s="9" t="s">
        <v>942</v>
      </c>
      <c r="K354" s="84" t="s">
        <v>6406</v>
      </c>
    </row>
    <row r="355" spans="1:11" ht="30" hidden="1" customHeight="1">
      <c r="A355" s="9" t="s">
        <v>953</v>
      </c>
      <c r="B355" s="9" t="s">
        <v>229</v>
      </c>
      <c r="C355" s="9" t="s">
        <v>3490</v>
      </c>
      <c r="D355" s="9">
        <v>9</v>
      </c>
      <c r="E355" s="9">
        <v>2019</v>
      </c>
      <c r="F355" s="16">
        <v>43810</v>
      </c>
      <c r="G355" s="10" t="s">
        <v>954</v>
      </c>
      <c r="H355" s="18">
        <v>903383.25</v>
      </c>
      <c r="I355" s="10" t="s">
        <v>955</v>
      </c>
      <c r="J355" s="9" t="s">
        <v>942</v>
      </c>
      <c r="K355" s="84" t="s">
        <v>6406</v>
      </c>
    </row>
    <row r="356" spans="1:11" ht="30" hidden="1" customHeight="1">
      <c r="A356" s="9" t="s">
        <v>956</v>
      </c>
      <c r="B356" s="9" t="s">
        <v>229</v>
      </c>
      <c r="C356" s="10" t="s">
        <v>8</v>
      </c>
      <c r="D356" s="9">
        <v>42</v>
      </c>
      <c r="E356" s="9">
        <v>2019</v>
      </c>
      <c r="F356" s="16">
        <v>43794</v>
      </c>
      <c r="G356" s="10" t="s">
        <v>957</v>
      </c>
      <c r="H356" s="18">
        <v>550929.6</v>
      </c>
      <c r="I356" s="10" t="s">
        <v>958</v>
      </c>
      <c r="J356" s="9" t="s">
        <v>942</v>
      </c>
      <c r="K356" s="84" t="s">
        <v>6406</v>
      </c>
    </row>
    <row r="357" spans="1:11" ht="30" hidden="1" customHeight="1">
      <c r="A357" s="9" t="s">
        <v>959</v>
      </c>
      <c r="B357" s="9" t="s">
        <v>229</v>
      </c>
      <c r="C357" s="10" t="s">
        <v>8</v>
      </c>
      <c r="D357" s="9">
        <v>39</v>
      </c>
      <c r="E357" s="9">
        <v>2019</v>
      </c>
      <c r="F357" s="16">
        <v>43798</v>
      </c>
      <c r="G357" s="10" t="s">
        <v>960</v>
      </c>
      <c r="H357" s="18">
        <v>24676932.960000001</v>
      </c>
      <c r="I357" s="10" t="s">
        <v>961</v>
      </c>
      <c r="J357" s="9" t="s">
        <v>962</v>
      </c>
      <c r="K357" s="84" t="s">
        <v>6466</v>
      </c>
    </row>
    <row r="358" spans="1:11" ht="15" hidden="1" customHeight="1">
      <c r="A358" s="9" t="s">
        <v>963</v>
      </c>
      <c r="B358" s="9" t="s">
        <v>229</v>
      </c>
      <c r="C358" s="10" t="s">
        <v>8</v>
      </c>
      <c r="D358" s="9">
        <v>25</v>
      </c>
      <c r="E358" s="9">
        <v>2019</v>
      </c>
      <c r="F358" s="16">
        <v>43805</v>
      </c>
      <c r="G358" s="10" t="s">
        <v>964</v>
      </c>
      <c r="H358" s="18">
        <v>1227422.5</v>
      </c>
      <c r="I358" s="10" t="s">
        <v>965</v>
      </c>
      <c r="J358" s="9" t="s">
        <v>962</v>
      </c>
      <c r="K358" s="84" t="s">
        <v>6466</v>
      </c>
    </row>
    <row r="359" spans="1:11" ht="30" hidden="1" customHeight="1">
      <c r="A359" s="9" t="s">
        <v>963</v>
      </c>
      <c r="B359" s="9" t="s">
        <v>229</v>
      </c>
      <c r="C359" s="10" t="s">
        <v>8</v>
      </c>
      <c r="D359" s="9">
        <v>25</v>
      </c>
      <c r="E359" s="9">
        <v>2019</v>
      </c>
      <c r="F359" s="16">
        <v>43805</v>
      </c>
      <c r="G359" s="10" t="s">
        <v>964</v>
      </c>
      <c r="H359" s="18">
        <v>118084.5</v>
      </c>
      <c r="I359" s="10" t="s">
        <v>966</v>
      </c>
      <c r="J359" s="9" t="s">
        <v>962</v>
      </c>
      <c r="K359" s="84" t="s">
        <v>6466</v>
      </c>
    </row>
    <row r="360" spans="1:11" ht="15" hidden="1" customHeight="1">
      <c r="A360" s="9" t="s">
        <v>967</v>
      </c>
      <c r="B360" s="9" t="s">
        <v>43</v>
      </c>
      <c r="C360" s="10" t="s">
        <v>142</v>
      </c>
      <c r="D360" s="9">
        <v>8</v>
      </c>
      <c r="E360" s="9">
        <v>2019</v>
      </c>
      <c r="F360" s="16">
        <v>43809</v>
      </c>
      <c r="G360" s="9" t="s">
        <v>412</v>
      </c>
      <c r="H360" s="18">
        <v>2994.82</v>
      </c>
      <c r="I360" s="10" t="s">
        <v>968</v>
      </c>
      <c r="J360" s="9" t="s">
        <v>969</v>
      </c>
      <c r="K360" s="84" t="s">
        <v>6457</v>
      </c>
    </row>
    <row r="361" spans="1:11" ht="30" hidden="1" customHeight="1">
      <c r="A361" s="9" t="s">
        <v>967</v>
      </c>
      <c r="B361" s="9" t="s">
        <v>43</v>
      </c>
      <c r="C361" s="10" t="s">
        <v>142</v>
      </c>
      <c r="D361" s="9">
        <v>8</v>
      </c>
      <c r="E361" s="9">
        <v>2019</v>
      </c>
      <c r="F361" s="16">
        <v>43809</v>
      </c>
      <c r="G361" s="9" t="s">
        <v>412</v>
      </c>
      <c r="H361" s="25" t="s">
        <v>971</v>
      </c>
      <c r="I361" s="10" t="s">
        <v>970</v>
      </c>
      <c r="J361" s="9" t="s">
        <v>969</v>
      </c>
      <c r="K361" s="84" t="s">
        <v>6457</v>
      </c>
    </row>
    <row r="362" spans="1:11" ht="15" hidden="1" customHeight="1">
      <c r="A362" s="9" t="s">
        <v>967</v>
      </c>
      <c r="B362" s="9" t="s">
        <v>43</v>
      </c>
      <c r="C362" s="10" t="s">
        <v>142</v>
      </c>
      <c r="D362" s="9">
        <v>8</v>
      </c>
      <c r="E362" s="9">
        <v>2019</v>
      </c>
      <c r="F362" s="16">
        <v>43809</v>
      </c>
      <c r="G362" s="10" t="s">
        <v>412</v>
      </c>
      <c r="H362" s="18">
        <v>149940</v>
      </c>
      <c r="I362" s="10" t="s">
        <v>972</v>
      </c>
      <c r="J362" s="9" t="s">
        <v>969</v>
      </c>
      <c r="K362" s="84" t="s">
        <v>6457</v>
      </c>
    </row>
    <row r="363" spans="1:11" ht="30" hidden="1" customHeight="1">
      <c r="A363" s="9" t="s">
        <v>967</v>
      </c>
      <c r="B363" s="9" t="s">
        <v>43</v>
      </c>
      <c r="C363" s="10" t="s">
        <v>142</v>
      </c>
      <c r="D363" s="9">
        <v>8</v>
      </c>
      <c r="E363" s="9">
        <v>2019</v>
      </c>
      <c r="F363" s="16">
        <v>43809</v>
      </c>
      <c r="G363" s="10" t="s">
        <v>974</v>
      </c>
      <c r="H363" s="18">
        <v>103277.47</v>
      </c>
      <c r="I363" s="10" t="s">
        <v>973</v>
      </c>
      <c r="J363" s="9" t="s">
        <v>969</v>
      </c>
      <c r="K363" s="84" t="s">
        <v>6457</v>
      </c>
    </row>
    <row r="364" spans="1:11" ht="30" hidden="1" customHeight="1">
      <c r="A364" s="9" t="s">
        <v>967</v>
      </c>
      <c r="B364" s="9" t="s">
        <v>43</v>
      </c>
      <c r="C364" s="10" t="s">
        <v>142</v>
      </c>
      <c r="D364" s="9">
        <v>8</v>
      </c>
      <c r="E364" s="9">
        <v>2019</v>
      </c>
      <c r="F364" s="16">
        <v>43809</v>
      </c>
      <c r="G364" s="10" t="s">
        <v>974</v>
      </c>
      <c r="H364" s="18">
        <v>48370</v>
      </c>
      <c r="I364" s="10" t="s">
        <v>975</v>
      </c>
      <c r="J364" s="9" t="s">
        <v>969</v>
      </c>
      <c r="K364" s="84" t="s">
        <v>6457</v>
      </c>
    </row>
    <row r="365" spans="1:11" ht="30" hidden="1" customHeight="1">
      <c r="A365" s="9" t="s">
        <v>976</v>
      </c>
      <c r="B365" s="9" t="s">
        <v>229</v>
      </c>
      <c r="C365" s="10" t="s">
        <v>8</v>
      </c>
      <c r="D365" s="9" t="s">
        <v>70</v>
      </c>
      <c r="E365" s="11" t="s">
        <v>4873</v>
      </c>
      <c r="F365" s="16">
        <v>43819</v>
      </c>
      <c r="G365" s="10" t="s">
        <v>977</v>
      </c>
      <c r="H365" s="18">
        <v>2134080</v>
      </c>
      <c r="I365" s="10" t="s">
        <v>978</v>
      </c>
      <c r="J365" s="9" t="s">
        <v>969</v>
      </c>
      <c r="K365" s="84" t="s">
        <v>6457</v>
      </c>
    </row>
    <row r="366" spans="1:11" ht="30" hidden="1" customHeight="1">
      <c r="A366" s="9" t="s">
        <v>979</v>
      </c>
      <c r="B366" s="9" t="s">
        <v>1678</v>
      </c>
      <c r="C366" s="10" t="s">
        <v>8</v>
      </c>
      <c r="D366" s="9">
        <v>52</v>
      </c>
      <c r="E366" s="9">
        <v>2019</v>
      </c>
      <c r="F366" s="16">
        <v>43819</v>
      </c>
      <c r="G366" s="9" t="s">
        <v>980</v>
      </c>
      <c r="H366" s="18">
        <v>468198.76</v>
      </c>
      <c r="I366" s="10" t="s">
        <v>981</v>
      </c>
      <c r="J366" s="9" t="s">
        <v>982</v>
      </c>
      <c r="K366" s="84" t="s">
        <v>6447</v>
      </c>
    </row>
    <row r="367" spans="1:11" ht="30" hidden="1" customHeight="1">
      <c r="A367" s="9" t="s">
        <v>979</v>
      </c>
      <c r="B367" s="9" t="s">
        <v>1678</v>
      </c>
      <c r="C367" s="10" t="s">
        <v>8</v>
      </c>
      <c r="D367" s="9">
        <v>52</v>
      </c>
      <c r="E367" s="9">
        <v>2019</v>
      </c>
      <c r="F367" s="16">
        <v>43819</v>
      </c>
      <c r="G367" s="9" t="s">
        <v>980</v>
      </c>
      <c r="H367" s="18">
        <v>6804</v>
      </c>
      <c r="I367" s="10" t="s">
        <v>983</v>
      </c>
      <c r="J367" s="9" t="s">
        <v>982</v>
      </c>
      <c r="K367" s="84" t="s">
        <v>6447</v>
      </c>
    </row>
    <row r="368" spans="1:11" ht="30" hidden="1" customHeight="1">
      <c r="A368" s="9" t="s">
        <v>979</v>
      </c>
      <c r="B368" s="9" t="s">
        <v>1678</v>
      </c>
      <c r="C368" s="10" t="s">
        <v>8</v>
      </c>
      <c r="D368" s="9">
        <v>52</v>
      </c>
      <c r="E368" s="9">
        <v>2019</v>
      </c>
      <c r="F368" s="16">
        <v>43819</v>
      </c>
      <c r="G368" s="9" t="s">
        <v>980</v>
      </c>
      <c r="H368" s="18">
        <v>221016</v>
      </c>
      <c r="I368" s="10" t="s">
        <v>984</v>
      </c>
      <c r="J368" s="9" t="s">
        <v>982</v>
      </c>
      <c r="K368" s="84" t="s">
        <v>6447</v>
      </c>
    </row>
    <row r="369" spans="1:11" ht="30" hidden="1" customHeight="1">
      <c r="A369" s="9" t="s">
        <v>979</v>
      </c>
      <c r="B369" s="9" t="s">
        <v>1678</v>
      </c>
      <c r="C369" s="10" t="s">
        <v>8</v>
      </c>
      <c r="D369" s="9">
        <v>52</v>
      </c>
      <c r="E369" s="9">
        <v>2019</v>
      </c>
      <c r="F369" s="16">
        <v>43819</v>
      </c>
      <c r="G369" s="9" t="s">
        <v>980</v>
      </c>
      <c r="H369" s="18">
        <v>7867.1</v>
      </c>
      <c r="I369" s="10" t="s">
        <v>985</v>
      </c>
      <c r="J369" s="9" t="s">
        <v>982</v>
      </c>
      <c r="K369" s="84" t="s">
        <v>6447</v>
      </c>
    </row>
    <row r="370" spans="1:11" ht="30" hidden="1" customHeight="1">
      <c r="A370" s="9" t="s">
        <v>979</v>
      </c>
      <c r="B370" s="9" t="s">
        <v>1678</v>
      </c>
      <c r="C370" s="10" t="s">
        <v>8</v>
      </c>
      <c r="D370" s="9">
        <v>52</v>
      </c>
      <c r="E370" s="9">
        <v>2019</v>
      </c>
      <c r="F370" s="16">
        <v>43819</v>
      </c>
      <c r="G370" s="9" t="s">
        <v>980</v>
      </c>
      <c r="H370" s="18">
        <v>32820</v>
      </c>
      <c r="I370" s="10" t="s">
        <v>986</v>
      </c>
      <c r="J370" s="9" t="s">
        <v>982</v>
      </c>
      <c r="K370" s="84" t="s">
        <v>6447</v>
      </c>
    </row>
    <row r="371" spans="1:11" ht="15" hidden="1" customHeight="1">
      <c r="A371" s="9" t="s">
        <v>979</v>
      </c>
      <c r="B371" s="9" t="s">
        <v>1678</v>
      </c>
      <c r="C371" s="10" t="s">
        <v>8</v>
      </c>
      <c r="D371" s="9">
        <v>52</v>
      </c>
      <c r="E371" s="9">
        <v>2019</v>
      </c>
      <c r="F371" s="16">
        <v>43819</v>
      </c>
      <c r="G371" s="9" t="s">
        <v>980</v>
      </c>
      <c r="H371" s="18">
        <v>128850</v>
      </c>
      <c r="I371" s="10" t="s">
        <v>987</v>
      </c>
      <c r="J371" s="9" t="s">
        <v>982</v>
      </c>
      <c r="K371" s="84" t="s">
        <v>6447</v>
      </c>
    </row>
    <row r="372" spans="1:11" ht="30" hidden="1" customHeight="1">
      <c r="A372" s="9" t="s">
        <v>979</v>
      </c>
      <c r="B372" s="9" t="s">
        <v>1678</v>
      </c>
      <c r="C372" s="10" t="s">
        <v>8</v>
      </c>
      <c r="D372" s="9">
        <v>52</v>
      </c>
      <c r="E372" s="9">
        <v>2019</v>
      </c>
      <c r="F372" s="16">
        <v>43819</v>
      </c>
      <c r="G372" s="9" t="s">
        <v>980</v>
      </c>
      <c r="H372" s="18">
        <v>100260</v>
      </c>
      <c r="I372" s="10" t="s">
        <v>988</v>
      </c>
      <c r="J372" s="9" t="s">
        <v>982</v>
      </c>
      <c r="K372" s="84" t="s">
        <v>6447</v>
      </c>
    </row>
    <row r="373" spans="1:11" ht="30" hidden="1" customHeight="1">
      <c r="A373" s="9" t="s">
        <v>979</v>
      </c>
      <c r="B373" s="9" t="s">
        <v>1678</v>
      </c>
      <c r="C373" s="10" t="s">
        <v>8</v>
      </c>
      <c r="D373" s="9">
        <v>52</v>
      </c>
      <c r="E373" s="9">
        <v>2019</v>
      </c>
      <c r="F373" s="16">
        <v>43819</v>
      </c>
      <c r="G373" s="9" t="s">
        <v>980</v>
      </c>
      <c r="H373" s="18">
        <v>23970</v>
      </c>
      <c r="I373" s="10" t="s">
        <v>989</v>
      </c>
      <c r="J373" s="9" t="s">
        <v>982</v>
      </c>
      <c r="K373" s="84" t="s">
        <v>6447</v>
      </c>
    </row>
    <row r="374" spans="1:11" ht="30" hidden="1" customHeight="1">
      <c r="A374" s="9" t="s">
        <v>979</v>
      </c>
      <c r="B374" s="9" t="s">
        <v>1678</v>
      </c>
      <c r="C374" s="10" t="s">
        <v>8</v>
      </c>
      <c r="D374" s="9">
        <v>52</v>
      </c>
      <c r="E374" s="9">
        <v>2019</v>
      </c>
      <c r="F374" s="16">
        <v>43819</v>
      </c>
      <c r="G374" s="9" t="s">
        <v>980</v>
      </c>
      <c r="H374" s="18">
        <v>18000</v>
      </c>
      <c r="I374" s="10" t="s">
        <v>990</v>
      </c>
      <c r="J374" s="9" t="s">
        <v>982</v>
      </c>
      <c r="K374" s="84" t="s">
        <v>6447</v>
      </c>
    </row>
    <row r="375" spans="1:11" ht="30" hidden="1" customHeight="1">
      <c r="A375" s="9" t="s">
        <v>979</v>
      </c>
      <c r="B375" s="9" t="s">
        <v>1678</v>
      </c>
      <c r="C375" s="10" t="s">
        <v>8</v>
      </c>
      <c r="D375" s="9">
        <v>52</v>
      </c>
      <c r="E375" s="9">
        <v>2019</v>
      </c>
      <c r="F375" s="16">
        <v>43819</v>
      </c>
      <c r="G375" s="9" t="s">
        <v>980</v>
      </c>
      <c r="H375" s="18">
        <v>7352.5</v>
      </c>
      <c r="I375" s="10" t="s">
        <v>991</v>
      </c>
      <c r="J375" s="9" t="s">
        <v>982</v>
      </c>
      <c r="K375" s="84" t="s">
        <v>6447</v>
      </c>
    </row>
    <row r="376" spans="1:11" ht="30" hidden="1" customHeight="1">
      <c r="A376" s="9" t="s">
        <v>979</v>
      </c>
      <c r="B376" s="9" t="s">
        <v>1678</v>
      </c>
      <c r="C376" s="10" t="s">
        <v>8</v>
      </c>
      <c r="D376" s="9">
        <v>52</v>
      </c>
      <c r="E376" s="9">
        <v>2019</v>
      </c>
      <c r="F376" s="16">
        <v>43819</v>
      </c>
      <c r="G376" s="9" t="s">
        <v>980</v>
      </c>
      <c r="H376" s="18">
        <v>36506.6</v>
      </c>
      <c r="I376" s="10" t="s">
        <v>992</v>
      </c>
      <c r="J376" s="9" t="s">
        <v>982</v>
      </c>
      <c r="K376" s="84" t="s">
        <v>6447</v>
      </c>
    </row>
    <row r="377" spans="1:11" ht="30" hidden="1" customHeight="1">
      <c r="A377" s="9" t="s">
        <v>979</v>
      </c>
      <c r="B377" s="9" t="s">
        <v>1678</v>
      </c>
      <c r="C377" s="10" t="s">
        <v>8</v>
      </c>
      <c r="D377" s="9">
        <v>52</v>
      </c>
      <c r="E377" s="9">
        <v>2019</v>
      </c>
      <c r="F377" s="16">
        <v>43819</v>
      </c>
      <c r="G377" s="9" t="s">
        <v>980</v>
      </c>
      <c r="H377" s="18">
        <v>482439</v>
      </c>
      <c r="I377" s="10" t="s">
        <v>993</v>
      </c>
      <c r="J377" s="9" t="s">
        <v>982</v>
      </c>
      <c r="K377" s="84" t="s">
        <v>6447</v>
      </c>
    </row>
    <row r="378" spans="1:11" ht="60" hidden="1" customHeight="1">
      <c r="A378" s="9" t="s">
        <v>994</v>
      </c>
      <c r="B378" s="9" t="s">
        <v>229</v>
      </c>
      <c r="C378" s="10" t="s">
        <v>8</v>
      </c>
      <c r="D378" s="9">
        <v>45</v>
      </c>
      <c r="E378" s="9">
        <v>2019</v>
      </c>
      <c r="F378" s="16">
        <v>43826</v>
      </c>
      <c r="G378" s="10" t="s">
        <v>995</v>
      </c>
      <c r="H378" s="18">
        <v>4675704</v>
      </c>
      <c r="I378" s="10" t="s">
        <v>996</v>
      </c>
      <c r="J378" s="9" t="s">
        <v>982</v>
      </c>
      <c r="K378" s="84" t="s">
        <v>6447</v>
      </c>
    </row>
    <row r="379" spans="1:11" ht="60" hidden="1" customHeight="1">
      <c r="A379" s="9" t="s">
        <v>997</v>
      </c>
      <c r="B379" s="9" t="s">
        <v>1678</v>
      </c>
      <c r="C379" s="10" t="s">
        <v>8</v>
      </c>
      <c r="D379" s="9">
        <v>48</v>
      </c>
      <c r="E379" s="9">
        <v>2019</v>
      </c>
      <c r="F379" s="16">
        <v>43822</v>
      </c>
      <c r="G379" s="10" t="s">
        <v>998</v>
      </c>
      <c r="H379" s="18">
        <v>178705</v>
      </c>
      <c r="I379" s="10" t="s">
        <v>409</v>
      </c>
      <c r="J379" s="9" t="s">
        <v>999</v>
      </c>
      <c r="K379" s="84" t="s">
        <v>6448</v>
      </c>
    </row>
    <row r="380" spans="1:11" ht="60" hidden="1" customHeight="1">
      <c r="A380" s="9" t="s">
        <v>1000</v>
      </c>
      <c r="B380" s="9" t="s">
        <v>1678</v>
      </c>
      <c r="C380" s="10" t="s">
        <v>8</v>
      </c>
      <c r="D380" s="9">
        <v>44</v>
      </c>
      <c r="E380" s="9">
        <v>2019</v>
      </c>
      <c r="F380" s="16">
        <v>43822</v>
      </c>
      <c r="G380" s="10" t="s">
        <v>1001</v>
      </c>
      <c r="H380" s="18">
        <v>68759.92</v>
      </c>
      <c r="I380" s="10" t="s">
        <v>1002</v>
      </c>
      <c r="J380" s="9" t="s">
        <v>999</v>
      </c>
      <c r="K380" s="84" t="s">
        <v>6448</v>
      </c>
    </row>
    <row r="381" spans="1:11" ht="78.75" hidden="1" customHeight="1">
      <c r="A381" s="9" t="s">
        <v>1000</v>
      </c>
      <c r="B381" s="9" t="s">
        <v>1678</v>
      </c>
      <c r="C381" s="10" t="s">
        <v>8</v>
      </c>
      <c r="D381" s="9">
        <v>44</v>
      </c>
      <c r="E381" s="9">
        <v>2019</v>
      </c>
      <c r="F381" s="16">
        <v>43822</v>
      </c>
      <c r="G381" s="10" t="s">
        <v>1001</v>
      </c>
      <c r="H381" s="18">
        <v>10168</v>
      </c>
      <c r="I381" s="10" t="s">
        <v>1003</v>
      </c>
      <c r="J381" s="9" t="s">
        <v>999</v>
      </c>
      <c r="K381" s="84" t="s">
        <v>6448</v>
      </c>
    </row>
    <row r="382" spans="1:11" ht="30" hidden="1" customHeight="1">
      <c r="A382" s="9" t="s">
        <v>1004</v>
      </c>
      <c r="B382" s="9" t="s">
        <v>705</v>
      </c>
      <c r="C382" s="10" t="s">
        <v>8</v>
      </c>
      <c r="D382" s="9">
        <v>56</v>
      </c>
      <c r="E382" s="9">
        <v>2019</v>
      </c>
      <c r="F382" s="16">
        <v>43833</v>
      </c>
      <c r="G382" s="9" t="s">
        <v>1005</v>
      </c>
      <c r="H382" s="18">
        <v>15456</v>
      </c>
      <c r="I382" s="10" t="s">
        <v>1006</v>
      </c>
      <c r="J382" s="9" t="s">
        <v>999</v>
      </c>
      <c r="K382" s="84" t="s">
        <v>6448</v>
      </c>
    </row>
    <row r="383" spans="1:11" ht="30" hidden="1" customHeight="1">
      <c r="A383" s="9" t="s">
        <v>1007</v>
      </c>
      <c r="B383" s="9" t="s">
        <v>229</v>
      </c>
      <c r="C383" s="10" t="s">
        <v>8</v>
      </c>
      <c r="D383" s="9">
        <v>25</v>
      </c>
      <c r="E383" s="9">
        <v>2019</v>
      </c>
      <c r="F383" s="16">
        <v>43829</v>
      </c>
      <c r="G383" s="10" t="s">
        <v>1008</v>
      </c>
      <c r="H383" s="25" t="s">
        <v>1010</v>
      </c>
      <c r="I383" s="10" t="s">
        <v>1009</v>
      </c>
      <c r="J383" s="9" t="s">
        <v>999</v>
      </c>
      <c r="K383" s="84" t="s">
        <v>6448</v>
      </c>
    </row>
    <row r="384" spans="1:11" ht="30" hidden="1" customHeight="1">
      <c r="A384" s="9" t="s">
        <v>1007</v>
      </c>
      <c r="B384" s="9" t="s">
        <v>229</v>
      </c>
      <c r="C384" s="10" t="s">
        <v>8</v>
      </c>
      <c r="D384" s="9">
        <v>25</v>
      </c>
      <c r="E384" s="9">
        <v>2019</v>
      </c>
      <c r="F384" s="16">
        <v>43829</v>
      </c>
      <c r="G384" s="10" t="s">
        <v>1008</v>
      </c>
      <c r="H384" s="18">
        <v>1227422.5</v>
      </c>
      <c r="I384" s="10" t="s">
        <v>965</v>
      </c>
      <c r="J384" s="9" t="s">
        <v>999</v>
      </c>
      <c r="K384" s="84" t="s">
        <v>6448</v>
      </c>
    </row>
    <row r="385" spans="1:11" ht="60" hidden="1" customHeight="1">
      <c r="A385" s="9" t="s">
        <v>1011</v>
      </c>
      <c r="B385" s="9" t="s">
        <v>229</v>
      </c>
      <c r="C385" s="9" t="s">
        <v>798</v>
      </c>
      <c r="D385" s="9">
        <v>8</v>
      </c>
      <c r="E385" s="9">
        <v>2019</v>
      </c>
      <c r="F385" s="16">
        <v>43832</v>
      </c>
      <c r="G385" s="10" t="s">
        <v>1012</v>
      </c>
      <c r="H385" s="18">
        <v>1643583.95</v>
      </c>
      <c r="I385" s="105" t="s">
        <v>1013</v>
      </c>
      <c r="J385" s="9" t="s">
        <v>1014</v>
      </c>
      <c r="K385" s="84" t="s">
        <v>6469</v>
      </c>
    </row>
    <row r="386" spans="1:11" ht="60" hidden="1" customHeight="1">
      <c r="A386" s="9" t="s">
        <v>1015</v>
      </c>
      <c r="B386" s="9" t="s">
        <v>229</v>
      </c>
      <c r="C386" s="9" t="s">
        <v>798</v>
      </c>
      <c r="D386" s="9">
        <v>5</v>
      </c>
      <c r="E386" s="9">
        <v>2019</v>
      </c>
      <c r="F386" s="16">
        <v>43832</v>
      </c>
      <c r="G386" s="10" t="s">
        <v>1016</v>
      </c>
      <c r="H386" s="18">
        <v>1930945.97</v>
      </c>
      <c r="I386" s="10" t="s">
        <v>1017</v>
      </c>
      <c r="J386" s="9" t="s">
        <v>1014</v>
      </c>
      <c r="K386" s="84" t="s">
        <v>6469</v>
      </c>
    </row>
    <row r="387" spans="1:11" ht="60" hidden="1" customHeight="1">
      <c r="A387" s="9" t="s">
        <v>1018</v>
      </c>
      <c r="B387" s="9" t="s">
        <v>141</v>
      </c>
      <c r="C387" s="10" t="s">
        <v>8</v>
      </c>
      <c r="D387" s="9">
        <v>60</v>
      </c>
      <c r="E387" s="9">
        <v>2019</v>
      </c>
      <c r="F387" s="16">
        <v>43833</v>
      </c>
      <c r="G387" s="10" t="s">
        <v>1019</v>
      </c>
      <c r="H387" s="18">
        <v>146708</v>
      </c>
      <c r="I387" s="10" t="s">
        <v>883</v>
      </c>
      <c r="J387" s="9" t="s">
        <v>1020</v>
      </c>
      <c r="K387" s="84" t="s">
        <v>6441</v>
      </c>
    </row>
    <row r="388" spans="1:11" ht="48.75" hidden="1" customHeight="1">
      <c r="A388" s="9" t="s">
        <v>1018</v>
      </c>
      <c r="B388" s="9" t="s">
        <v>141</v>
      </c>
      <c r="C388" s="10" t="s">
        <v>8</v>
      </c>
      <c r="D388" s="9">
        <v>60</v>
      </c>
      <c r="E388" s="9">
        <v>2019</v>
      </c>
      <c r="F388" s="16">
        <v>43833</v>
      </c>
      <c r="G388" s="10" t="s">
        <v>1019</v>
      </c>
      <c r="H388" s="18">
        <v>429600</v>
      </c>
      <c r="I388" s="10" t="s">
        <v>1021</v>
      </c>
      <c r="J388" s="9" t="s">
        <v>1020</v>
      </c>
      <c r="K388" s="84" t="s">
        <v>6441</v>
      </c>
    </row>
    <row r="389" spans="1:11" ht="60" hidden="1" customHeight="1">
      <c r="A389" s="9" t="s">
        <v>1018</v>
      </c>
      <c r="B389" s="9" t="s">
        <v>141</v>
      </c>
      <c r="C389" s="10" t="s">
        <v>8</v>
      </c>
      <c r="D389" s="9">
        <v>60</v>
      </c>
      <c r="E389" s="9">
        <v>2019</v>
      </c>
      <c r="F389" s="16">
        <v>43833</v>
      </c>
      <c r="G389" s="10" t="s">
        <v>1019</v>
      </c>
      <c r="H389" s="18">
        <v>92469</v>
      </c>
      <c r="I389" s="10" t="s">
        <v>1022</v>
      </c>
      <c r="J389" s="9" t="s">
        <v>1020</v>
      </c>
      <c r="K389" s="84" t="s">
        <v>6441</v>
      </c>
    </row>
    <row r="390" spans="1:11" ht="49.5" hidden="1" customHeight="1">
      <c r="A390" s="9" t="s">
        <v>1018</v>
      </c>
      <c r="B390" s="9" t="s">
        <v>141</v>
      </c>
      <c r="C390" s="10" t="s">
        <v>8</v>
      </c>
      <c r="D390" s="9">
        <v>60</v>
      </c>
      <c r="E390" s="9">
        <v>2019</v>
      </c>
      <c r="F390" s="16">
        <v>43833</v>
      </c>
      <c r="G390" s="10" t="s">
        <v>1019</v>
      </c>
      <c r="H390" s="18">
        <v>63000</v>
      </c>
      <c r="I390" s="10" t="s">
        <v>1023</v>
      </c>
      <c r="J390" s="9" t="s">
        <v>1020</v>
      </c>
      <c r="K390" s="84" t="s">
        <v>6441</v>
      </c>
    </row>
    <row r="391" spans="1:11" ht="60" hidden="1" customHeight="1">
      <c r="A391" s="9" t="s">
        <v>1018</v>
      </c>
      <c r="B391" s="9" t="s">
        <v>141</v>
      </c>
      <c r="C391" s="10" t="s">
        <v>8</v>
      </c>
      <c r="D391" s="9">
        <v>60</v>
      </c>
      <c r="E391" s="9">
        <v>2019</v>
      </c>
      <c r="F391" s="16">
        <v>43833</v>
      </c>
      <c r="G391" s="10" t="s">
        <v>1019</v>
      </c>
      <c r="H391" s="25" t="s">
        <v>1024</v>
      </c>
      <c r="I391" s="10" t="s">
        <v>1025</v>
      </c>
      <c r="J391" s="9" t="s">
        <v>1020</v>
      </c>
      <c r="K391" s="84" t="s">
        <v>6441</v>
      </c>
    </row>
    <row r="392" spans="1:11" ht="60" hidden="1" customHeight="1">
      <c r="A392" s="9" t="s">
        <v>1018</v>
      </c>
      <c r="B392" s="9" t="s">
        <v>141</v>
      </c>
      <c r="C392" s="10" t="s">
        <v>8</v>
      </c>
      <c r="D392" s="9">
        <v>60</v>
      </c>
      <c r="E392" s="9">
        <v>2019</v>
      </c>
      <c r="F392" s="16">
        <v>43833</v>
      </c>
      <c r="G392" s="10" t="s">
        <v>1019</v>
      </c>
      <c r="H392" s="18">
        <v>94462</v>
      </c>
      <c r="I392" s="10" t="s">
        <v>1026</v>
      </c>
      <c r="J392" s="9" t="s">
        <v>1020</v>
      </c>
      <c r="K392" s="84" t="s">
        <v>6441</v>
      </c>
    </row>
    <row r="393" spans="1:11" ht="45" hidden="1" customHeight="1">
      <c r="A393" s="10" t="s">
        <v>1027</v>
      </c>
      <c r="B393" s="9" t="s">
        <v>229</v>
      </c>
      <c r="C393" s="10" t="s">
        <v>8</v>
      </c>
      <c r="D393" s="9" t="s">
        <v>70</v>
      </c>
      <c r="E393" s="9">
        <v>2020</v>
      </c>
      <c r="F393" s="16">
        <v>43838</v>
      </c>
      <c r="G393" s="10" t="s">
        <v>1028</v>
      </c>
      <c r="H393" s="18">
        <v>36979.980000000003</v>
      </c>
      <c r="I393" s="10" t="s">
        <v>1029</v>
      </c>
      <c r="J393" s="9" t="s">
        <v>1020</v>
      </c>
      <c r="K393" s="47" t="s">
        <v>6441</v>
      </c>
    </row>
    <row r="394" spans="1:11" ht="45" hidden="1" customHeight="1">
      <c r="A394" s="9" t="s">
        <v>1030</v>
      </c>
      <c r="B394" s="9" t="s">
        <v>229</v>
      </c>
      <c r="C394" s="9" t="s">
        <v>1034</v>
      </c>
      <c r="D394" s="9">
        <v>3</v>
      </c>
      <c r="E394" s="9">
        <v>2019</v>
      </c>
      <c r="F394" s="16">
        <v>43839</v>
      </c>
      <c r="G394" s="10" t="s">
        <v>1031</v>
      </c>
      <c r="H394" s="18">
        <v>15717415.68</v>
      </c>
      <c r="I394" s="10" t="s">
        <v>1032</v>
      </c>
      <c r="J394" s="9" t="s">
        <v>1020</v>
      </c>
      <c r="K394" s="84" t="s">
        <v>6441</v>
      </c>
    </row>
    <row r="395" spans="1:11" ht="30" hidden="1" customHeight="1">
      <c r="A395" s="9" t="s">
        <v>1033</v>
      </c>
      <c r="B395" s="9" t="s">
        <v>229</v>
      </c>
      <c r="C395" s="9" t="s">
        <v>1034</v>
      </c>
      <c r="D395" s="9">
        <v>10</v>
      </c>
      <c r="E395" s="9">
        <v>2019</v>
      </c>
      <c r="F395" s="16">
        <v>43471</v>
      </c>
      <c r="G395" s="10" t="s">
        <v>1035</v>
      </c>
      <c r="H395" s="18">
        <v>13109461.470000001</v>
      </c>
      <c r="I395" s="10" t="s">
        <v>805</v>
      </c>
      <c r="J395" s="9" t="s">
        <v>1020</v>
      </c>
      <c r="K395" s="84" t="s">
        <v>6441</v>
      </c>
    </row>
    <row r="396" spans="1:11" ht="30" hidden="1" customHeight="1">
      <c r="A396" s="9" t="s">
        <v>1036</v>
      </c>
      <c r="B396" s="9" t="s">
        <v>229</v>
      </c>
      <c r="C396" s="9" t="s">
        <v>798</v>
      </c>
      <c r="D396" s="9">
        <v>12</v>
      </c>
      <c r="E396" s="9">
        <v>2019</v>
      </c>
      <c r="F396" s="16">
        <v>43836</v>
      </c>
      <c r="G396" s="10" t="s">
        <v>1037</v>
      </c>
      <c r="H396" s="25" t="s">
        <v>1039</v>
      </c>
      <c r="I396" s="10" t="s">
        <v>1038</v>
      </c>
      <c r="J396" s="9" t="s">
        <v>1020</v>
      </c>
      <c r="K396" s="84" t="s">
        <v>6441</v>
      </c>
    </row>
    <row r="397" spans="1:11" ht="30" hidden="1" customHeight="1">
      <c r="A397" s="9" t="s">
        <v>1040</v>
      </c>
      <c r="B397" s="9" t="s">
        <v>79</v>
      </c>
      <c r="C397" s="10" t="s">
        <v>8</v>
      </c>
      <c r="D397" s="9">
        <v>76</v>
      </c>
      <c r="E397" s="9">
        <v>2019</v>
      </c>
      <c r="F397" s="16">
        <v>43843</v>
      </c>
      <c r="G397" s="10" t="s">
        <v>1041</v>
      </c>
      <c r="H397" s="18">
        <v>35061.199999999997</v>
      </c>
      <c r="I397" s="10" t="s">
        <v>1042</v>
      </c>
      <c r="J397" s="70" t="s">
        <v>1046</v>
      </c>
      <c r="K397" s="84" t="s">
        <v>6411</v>
      </c>
    </row>
    <row r="398" spans="1:11" ht="60" hidden="1" customHeight="1">
      <c r="A398" s="9" t="s">
        <v>1043</v>
      </c>
      <c r="B398" s="9" t="s">
        <v>62</v>
      </c>
      <c r="C398" s="10" t="s">
        <v>63</v>
      </c>
      <c r="D398" s="9">
        <v>10</v>
      </c>
      <c r="E398" s="9">
        <v>2019</v>
      </c>
      <c r="F398" s="16">
        <v>43844</v>
      </c>
      <c r="G398" s="10" t="s">
        <v>1044</v>
      </c>
      <c r="H398" s="18">
        <v>300389.92</v>
      </c>
      <c r="I398" s="10" t="s">
        <v>1045</v>
      </c>
      <c r="J398" s="70" t="s">
        <v>1341</v>
      </c>
      <c r="K398" s="84" t="s">
        <v>6412</v>
      </c>
    </row>
    <row r="399" spans="1:11" ht="60" hidden="1" customHeight="1">
      <c r="A399" s="9" t="s">
        <v>1043</v>
      </c>
      <c r="B399" s="9" t="s">
        <v>62</v>
      </c>
      <c r="C399" s="10" t="s">
        <v>63</v>
      </c>
      <c r="D399" s="9">
        <v>10</v>
      </c>
      <c r="E399" s="9">
        <v>2019</v>
      </c>
      <c r="F399" s="16">
        <v>43844</v>
      </c>
      <c r="G399" s="10" t="s">
        <v>1048</v>
      </c>
      <c r="H399" s="18">
        <v>125230</v>
      </c>
      <c r="I399" s="10" t="s">
        <v>1047</v>
      </c>
      <c r="J399" s="9" t="s">
        <v>1046</v>
      </c>
      <c r="K399" s="84" t="s">
        <v>6411</v>
      </c>
    </row>
    <row r="400" spans="1:11" ht="60" hidden="1" customHeight="1">
      <c r="A400" s="9" t="s">
        <v>1043</v>
      </c>
      <c r="B400" s="9" t="s">
        <v>62</v>
      </c>
      <c r="C400" s="10" t="s">
        <v>63</v>
      </c>
      <c r="D400" s="9">
        <v>10</v>
      </c>
      <c r="E400" s="9">
        <v>2019</v>
      </c>
      <c r="F400" s="16">
        <v>43844</v>
      </c>
      <c r="G400" s="10" t="s">
        <v>1050</v>
      </c>
      <c r="H400" s="18">
        <v>81802</v>
      </c>
      <c r="I400" s="10" t="s">
        <v>1049</v>
      </c>
      <c r="J400" s="9" t="s">
        <v>1046</v>
      </c>
      <c r="K400" s="84" t="s">
        <v>6411</v>
      </c>
    </row>
    <row r="401" spans="1:11" ht="60" hidden="1" customHeight="1">
      <c r="A401" s="9" t="s">
        <v>1043</v>
      </c>
      <c r="B401" s="9" t="s">
        <v>62</v>
      </c>
      <c r="C401" s="10" t="s">
        <v>63</v>
      </c>
      <c r="D401" s="9">
        <v>10</v>
      </c>
      <c r="E401" s="9">
        <v>2019</v>
      </c>
      <c r="F401" s="16">
        <v>43844</v>
      </c>
      <c r="G401" s="10" t="s">
        <v>1052</v>
      </c>
      <c r="H401" s="18">
        <v>23887.599999999999</v>
      </c>
      <c r="I401" s="10" t="s">
        <v>1051</v>
      </c>
      <c r="J401" s="9" t="s">
        <v>1046</v>
      </c>
      <c r="K401" s="84" t="s">
        <v>6411</v>
      </c>
    </row>
    <row r="402" spans="1:11" ht="60" hidden="1" customHeight="1">
      <c r="A402" s="9" t="s">
        <v>1043</v>
      </c>
      <c r="B402" s="9" t="s">
        <v>62</v>
      </c>
      <c r="C402" s="10" t="s">
        <v>63</v>
      </c>
      <c r="D402" s="9">
        <v>10</v>
      </c>
      <c r="E402" s="9">
        <v>2019</v>
      </c>
      <c r="F402" s="16">
        <v>43844</v>
      </c>
      <c r="G402" s="10" t="s">
        <v>1054</v>
      </c>
      <c r="H402" s="18">
        <v>27969</v>
      </c>
      <c r="I402" s="10" t="s">
        <v>1053</v>
      </c>
      <c r="J402" s="9" t="s">
        <v>1046</v>
      </c>
      <c r="K402" s="84" t="s">
        <v>6411</v>
      </c>
    </row>
    <row r="403" spans="1:11" ht="60" hidden="1" customHeight="1">
      <c r="A403" s="9" t="s">
        <v>1043</v>
      </c>
      <c r="B403" s="9" t="s">
        <v>62</v>
      </c>
      <c r="C403" s="10" t="s">
        <v>63</v>
      </c>
      <c r="D403" s="9">
        <v>10</v>
      </c>
      <c r="E403" s="9">
        <v>2019</v>
      </c>
      <c r="F403" s="16">
        <v>43844</v>
      </c>
      <c r="G403" s="10" t="s">
        <v>1056</v>
      </c>
      <c r="H403" s="18">
        <v>7500</v>
      </c>
      <c r="I403" s="10" t="s">
        <v>1055</v>
      </c>
      <c r="J403" s="9" t="s">
        <v>1046</v>
      </c>
      <c r="K403" s="84" t="s">
        <v>6411</v>
      </c>
    </row>
    <row r="404" spans="1:11" ht="60" hidden="1" customHeight="1">
      <c r="A404" s="9" t="s">
        <v>1043</v>
      </c>
      <c r="B404" s="9" t="s">
        <v>62</v>
      </c>
      <c r="C404" s="10" t="s">
        <v>63</v>
      </c>
      <c r="D404" s="9">
        <v>10</v>
      </c>
      <c r="E404" s="9">
        <v>2019</v>
      </c>
      <c r="F404" s="16">
        <v>43844</v>
      </c>
      <c r="G404" s="10" t="s">
        <v>1058</v>
      </c>
      <c r="H404" s="18">
        <v>56808.480000000003</v>
      </c>
      <c r="I404" s="10" t="s">
        <v>1057</v>
      </c>
      <c r="J404" s="9" t="s">
        <v>1046</v>
      </c>
      <c r="K404" s="84" t="s">
        <v>6411</v>
      </c>
    </row>
    <row r="405" spans="1:11" ht="75" hidden="1" customHeight="1">
      <c r="A405" s="9" t="s">
        <v>1059</v>
      </c>
      <c r="B405" s="9" t="s">
        <v>229</v>
      </c>
      <c r="C405" s="10" t="s">
        <v>8</v>
      </c>
      <c r="D405" s="9">
        <v>51</v>
      </c>
      <c r="E405" s="9">
        <v>2019</v>
      </c>
      <c r="F405" s="16">
        <v>43843</v>
      </c>
      <c r="G405" s="10" t="s">
        <v>1060</v>
      </c>
      <c r="H405" s="18">
        <v>131504.4</v>
      </c>
      <c r="I405" s="10" t="s">
        <v>1061</v>
      </c>
      <c r="J405" s="9" t="s">
        <v>1046</v>
      </c>
      <c r="K405" s="84" t="s">
        <v>6411</v>
      </c>
    </row>
    <row r="406" spans="1:11" ht="165" hidden="1" customHeight="1">
      <c r="A406" s="9" t="s">
        <v>1062</v>
      </c>
      <c r="B406" s="44" t="s">
        <v>5137</v>
      </c>
      <c r="C406" s="9" t="s">
        <v>52</v>
      </c>
      <c r="D406" s="9">
        <v>1</v>
      </c>
      <c r="E406" s="9">
        <v>2019</v>
      </c>
      <c r="F406" s="16">
        <v>43847</v>
      </c>
      <c r="G406" s="10" t="s">
        <v>1063</v>
      </c>
      <c r="H406" s="18">
        <v>2648164.71</v>
      </c>
      <c r="I406" s="10" t="s">
        <v>1064</v>
      </c>
      <c r="J406" s="70" t="s">
        <v>1065</v>
      </c>
      <c r="K406" s="84" t="s">
        <v>6416</v>
      </c>
    </row>
    <row r="407" spans="1:11" ht="45" hidden="1" customHeight="1">
      <c r="A407" s="9" t="s">
        <v>1066</v>
      </c>
      <c r="B407" s="9" t="s">
        <v>43</v>
      </c>
      <c r="C407" s="9" t="s">
        <v>798</v>
      </c>
      <c r="D407" s="9">
        <v>1</v>
      </c>
      <c r="E407" s="9">
        <v>2019</v>
      </c>
      <c r="F407" s="16">
        <v>43832</v>
      </c>
      <c r="G407" s="10" t="s">
        <v>1067</v>
      </c>
      <c r="H407" s="18">
        <v>3976472.08</v>
      </c>
      <c r="I407" s="10" t="s">
        <v>1068</v>
      </c>
      <c r="J407" s="70" t="s">
        <v>1081</v>
      </c>
      <c r="K407" s="84" t="s">
        <v>6408</v>
      </c>
    </row>
    <row r="408" spans="1:11" ht="30" hidden="1" customHeight="1">
      <c r="A408" s="9" t="s">
        <v>1069</v>
      </c>
      <c r="B408" s="9" t="s">
        <v>229</v>
      </c>
      <c r="C408" s="10" t="s">
        <v>8</v>
      </c>
      <c r="D408" s="9">
        <v>55</v>
      </c>
      <c r="E408" s="9">
        <v>2019</v>
      </c>
      <c r="F408" s="16">
        <v>43845</v>
      </c>
      <c r="G408" s="10" t="s">
        <v>1070</v>
      </c>
      <c r="H408" s="18">
        <v>4524000</v>
      </c>
      <c r="I408" s="10" t="s">
        <v>1071</v>
      </c>
      <c r="J408" s="9" t="s">
        <v>1065</v>
      </c>
      <c r="K408" s="84" t="s">
        <v>6416</v>
      </c>
    </row>
    <row r="409" spans="1:11" ht="15" hidden="1" customHeight="1">
      <c r="A409" s="9" t="s">
        <v>1072</v>
      </c>
      <c r="B409" s="9" t="s">
        <v>229</v>
      </c>
      <c r="C409" s="10" t="s">
        <v>8</v>
      </c>
      <c r="D409" s="9">
        <v>48</v>
      </c>
      <c r="E409" s="9">
        <v>2019</v>
      </c>
      <c r="F409" s="16">
        <v>43846</v>
      </c>
      <c r="G409" s="10" t="s">
        <v>1073</v>
      </c>
      <c r="H409" s="18">
        <v>34217.4</v>
      </c>
      <c r="I409" s="10" t="s">
        <v>968</v>
      </c>
      <c r="J409" s="9" t="s">
        <v>1065</v>
      </c>
      <c r="K409" s="84" t="s">
        <v>6416</v>
      </c>
    </row>
    <row r="410" spans="1:11" ht="30" hidden="1" customHeight="1">
      <c r="A410" s="9" t="s">
        <v>1074</v>
      </c>
      <c r="B410" s="9" t="s">
        <v>43</v>
      </c>
      <c r="C410" s="10" t="s">
        <v>8</v>
      </c>
      <c r="D410" s="9">
        <v>19</v>
      </c>
      <c r="E410" s="9">
        <v>2019</v>
      </c>
      <c r="F410" s="16">
        <v>43844</v>
      </c>
      <c r="G410" s="10" t="s">
        <v>1075</v>
      </c>
      <c r="H410" s="18">
        <v>298000</v>
      </c>
      <c r="I410" s="10" t="s">
        <v>1076</v>
      </c>
      <c r="J410" s="9" t="s">
        <v>1077</v>
      </c>
      <c r="K410" s="84" t="s">
        <v>6458</v>
      </c>
    </row>
    <row r="411" spans="1:11" ht="60" hidden="1" customHeight="1">
      <c r="A411" s="9" t="s">
        <v>1078</v>
      </c>
      <c r="B411" s="44" t="s">
        <v>5137</v>
      </c>
      <c r="C411" s="10" t="s">
        <v>8</v>
      </c>
      <c r="D411" s="9">
        <v>63</v>
      </c>
      <c r="E411" s="9">
        <v>2019</v>
      </c>
      <c r="F411" s="16">
        <v>43851</v>
      </c>
      <c r="G411" s="10" t="s">
        <v>1079</v>
      </c>
      <c r="H411" s="18">
        <v>110445.78</v>
      </c>
      <c r="I411" s="10" t="s">
        <v>1080</v>
      </c>
      <c r="J411" s="70" t="s">
        <v>1081</v>
      </c>
      <c r="K411" s="84" t="s">
        <v>6408</v>
      </c>
    </row>
    <row r="412" spans="1:11" ht="30" hidden="1">
      <c r="A412" s="14" t="s">
        <v>627</v>
      </c>
      <c r="B412" s="9" t="s">
        <v>229</v>
      </c>
      <c r="C412" s="10" t="s">
        <v>8</v>
      </c>
      <c r="D412" s="14">
        <v>75</v>
      </c>
      <c r="E412" s="11" t="s">
        <v>4872</v>
      </c>
      <c r="F412" s="16">
        <v>43410</v>
      </c>
      <c r="G412" s="19" t="s">
        <v>628</v>
      </c>
      <c r="H412" s="25">
        <v>577276.4</v>
      </c>
      <c r="I412" s="19" t="s">
        <v>629</v>
      </c>
      <c r="J412" s="14" t="s">
        <v>621</v>
      </c>
      <c r="K412" s="89" t="s">
        <v>6386</v>
      </c>
    </row>
    <row r="413" spans="1:11" ht="90" hidden="1" customHeight="1">
      <c r="A413" s="9" t="s">
        <v>1069</v>
      </c>
      <c r="B413" s="9" t="s">
        <v>929</v>
      </c>
      <c r="C413" s="10" t="s">
        <v>8</v>
      </c>
      <c r="D413" s="9">
        <v>55</v>
      </c>
      <c r="E413" s="9">
        <v>2019</v>
      </c>
      <c r="F413" s="16">
        <v>43851</v>
      </c>
      <c r="G413" s="10" t="s">
        <v>2968</v>
      </c>
      <c r="H413" s="18">
        <v>4523999.5199999996</v>
      </c>
      <c r="I413" s="10" t="s">
        <v>70</v>
      </c>
      <c r="J413" s="9" t="s">
        <v>1081</v>
      </c>
      <c r="K413" s="84" t="s">
        <v>6408</v>
      </c>
    </row>
    <row r="414" spans="1:11" ht="135" hidden="1" customHeight="1">
      <c r="A414" s="9" t="s">
        <v>1082</v>
      </c>
      <c r="B414" s="9" t="s">
        <v>229</v>
      </c>
      <c r="C414" s="10" t="s">
        <v>8</v>
      </c>
      <c r="D414" s="9">
        <v>61</v>
      </c>
      <c r="E414" s="9">
        <v>2019</v>
      </c>
      <c r="F414" s="16">
        <v>43854</v>
      </c>
      <c r="G414" s="10" t="s">
        <v>1083</v>
      </c>
      <c r="H414" s="18">
        <v>4764459.04</v>
      </c>
      <c r="I414" s="10" t="s">
        <v>1084</v>
      </c>
      <c r="J414" s="9" t="s">
        <v>1081</v>
      </c>
      <c r="K414" s="84" t="s">
        <v>6408</v>
      </c>
    </row>
    <row r="415" spans="1:11" ht="30" hidden="1" customHeight="1">
      <c r="A415" s="9" t="s">
        <v>1085</v>
      </c>
      <c r="B415" s="9" t="s">
        <v>229</v>
      </c>
      <c r="C415" s="9" t="s">
        <v>3490</v>
      </c>
      <c r="D415" s="9">
        <v>10</v>
      </c>
      <c r="E415" s="9">
        <v>2019</v>
      </c>
      <c r="F415" s="16">
        <v>43853</v>
      </c>
      <c r="G415" s="10" t="s">
        <v>1087</v>
      </c>
      <c r="H415" s="18">
        <v>1693036.48</v>
      </c>
      <c r="I415" s="10" t="s">
        <v>1086</v>
      </c>
      <c r="J415" s="9" t="s">
        <v>1081</v>
      </c>
      <c r="K415" s="84" t="s">
        <v>6408</v>
      </c>
    </row>
    <row r="416" spans="1:11" ht="15" hidden="1" customHeight="1">
      <c r="A416" s="9" t="s">
        <v>1088</v>
      </c>
      <c r="B416" s="9" t="s">
        <v>229</v>
      </c>
      <c r="C416" s="9" t="s">
        <v>3490</v>
      </c>
      <c r="D416" s="9">
        <v>12</v>
      </c>
      <c r="E416" s="9">
        <v>2019</v>
      </c>
      <c r="F416" s="16">
        <v>43852</v>
      </c>
      <c r="G416" s="9" t="s">
        <v>1089</v>
      </c>
      <c r="H416" s="18">
        <v>312368.78000000003</v>
      </c>
      <c r="I416" s="10" t="s">
        <v>1090</v>
      </c>
      <c r="J416" s="9" t="s">
        <v>1081</v>
      </c>
      <c r="K416" s="84" t="s">
        <v>6408</v>
      </c>
    </row>
    <row r="417" spans="1:11" ht="30" hidden="1" customHeight="1">
      <c r="A417" s="9" t="s">
        <v>1091</v>
      </c>
      <c r="B417" s="44" t="s">
        <v>5137</v>
      </c>
      <c r="C417" s="10" t="s">
        <v>8</v>
      </c>
      <c r="D417" s="9">
        <v>54</v>
      </c>
      <c r="E417" s="9">
        <v>2019</v>
      </c>
      <c r="F417" s="16">
        <v>43857</v>
      </c>
      <c r="G417" s="10" t="s">
        <v>1092</v>
      </c>
      <c r="H417" s="18">
        <v>2535</v>
      </c>
      <c r="I417" s="10" t="s">
        <v>1093</v>
      </c>
      <c r="J417" s="70" t="s">
        <v>1094</v>
      </c>
      <c r="K417" s="84" t="s">
        <v>6417</v>
      </c>
    </row>
    <row r="418" spans="1:11" ht="30" hidden="1" customHeight="1">
      <c r="A418" s="9" t="s">
        <v>1095</v>
      </c>
      <c r="B418" s="9" t="s">
        <v>157</v>
      </c>
      <c r="C418" s="9" t="s">
        <v>1096</v>
      </c>
      <c r="D418" s="9">
        <v>1</v>
      </c>
      <c r="E418" s="9">
        <v>2019</v>
      </c>
      <c r="F418" s="14" t="s">
        <v>70</v>
      </c>
      <c r="G418" s="10" t="s">
        <v>1097</v>
      </c>
      <c r="H418" s="18" t="s">
        <v>70</v>
      </c>
      <c r="I418" s="90" t="s">
        <v>70</v>
      </c>
      <c r="J418" s="70" t="s">
        <v>1094</v>
      </c>
      <c r="K418" s="84" t="s">
        <v>6417</v>
      </c>
    </row>
    <row r="419" spans="1:11" ht="45" hidden="1" customHeight="1">
      <c r="A419" s="9" t="s">
        <v>1098</v>
      </c>
      <c r="B419" s="9" t="s">
        <v>141</v>
      </c>
      <c r="C419" s="10" t="s">
        <v>142</v>
      </c>
      <c r="D419" s="9">
        <v>57</v>
      </c>
      <c r="E419" s="9">
        <v>2019</v>
      </c>
      <c r="F419" s="16">
        <v>43857</v>
      </c>
      <c r="G419" s="10" t="s">
        <v>1099</v>
      </c>
      <c r="H419" s="18">
        <v>7427.19</v>
      </c>
      <c r="I419" s="10" t="s">
        <v>1061</v>
      </c>
      <c r="J419" s="70" t="s">
        <v>1496</v>
      </c>
      <c r="K419" s="84" t="s">
        <v>6419</v>
      </c>
    </row>
    <row r="420" spans="1:11" ht="60" hidden="1" customHeight="1">
      <c r="A420" s="9" t="s">
        <v>1098</v>
      </c>
      <c r="B420" s="9" t="s">
        <v>141</v>
      </c>
      <c r="C420" s="10" t="s">
        <v>142</v>
      </c>
      <c r="D420" s="9">
        <v>57</v>
      </c>
      <c r="E420" s="9">
        <v>2019</v>
      </c>
      <c r="F420" s="16">
        <v>43857</v>
      </c>
      <c r="G420" s="10" t="s">
        <v>1099</v>
      </c>
      <c r="H420" s="25" t="s">
        <v>1100</v>
      </c>
      <c r="I420" s="10" t="s">
        <v>1101</v>
      </c>
      <c r="J420" s="70" t="s">
        <v>1496</v>
      </c>
      <c r="K420" s="84" t="s">
        <v>6419</v>
      </c>
    </row>
    <row r="421" spans="1:11" ht="45" hidden="1" customHeight="1">
      <c r="A421" s="9" t="s">
        <v>1098</v>
      </c>
      <c r="B421" s="9" t="s">
        <v>141</v>
      </c>
      <c r="C421" s="10" t="s">
        <v>142</v>
      </c>
      <c r="D421" s="9">
        <v>57</v>
      </c>
      <c r="E421" s="9">
        <v>2019</v>
      </c>
      <c r="F421" s="16">
        <v>43857</v>
      </c>
      <c r="G421" s="10" t="s">
        <v>1099</v>
      </c>
      <c r="H421" s="18">
        <v>31852.15</v>
      </c>
      <c r="I421" s="10" t="s">
        <v>1102</v>
      </c>
      <c r="J421" s="9" t="s">
        <v>1094</v>
      </c>
      <c r="K421" s="84" t="s">
        <v>6417</v>
      </c>
    </row>
    <row r="422" spans="1:11" ht="45" hidden="1" customHeight="1">
      <c r="A422" s="9" t="s">
        <v>1098</v>
      </c>
      <c r="B422" s="9" t="s">
        <v>141</v>
      </c>
      <c r="C422" s="10" t="s">
        <v>142</v>
      </c>
      <c r="D422" s="9">
        <v>57</v>
      </c>
      <c r="E422" s="9">
        <v>2019</v>
      </c>
      <c r="F422" s="16">
        <v>43857</v>
      </c>
      <c r="G422" s="10" t="s">
        <v>1099</v>
      </c>
      <c r="H422" s="18">
        <v>13744.65</v>
      </c>
      <c r="I422" s="10" t="s">
        <v>1103</v>
      </c>
      <c r="J422" s="9" t="s">
        <v>1094</v>
      </c>
      <c r="K422" s="84" t="s">
        <v>6417</v>
      </c>
    </row>
    <row r="423" spans="1:11" ht="45" hidden="1" customHeight="1">
      <c r="A423" s="9" t="s">
        <v>1098</v>
      </c>
      <c r="B423" s="9" t="s">
        <v>141</v>
      </c>
      <c r="C423" s="10" t="s">
        <v>142</v>
      </c>
      <c r="D423" s="9">
        <v>57</v>
      </c>
      <c r="E423" s="9">
        <v>2019</v>
      </c>
      <c r="F423" s="16">
        <v>43857</v>
      </c>
      <c r="G423" s="10" t="s">
        <v>1099</v>
      </c>
      <c r="H423" s="18">
        <v>10682.2</v>
      </c>
      <c r="I423" s="10" t="s">
        <v>1104</v>
      </c>
      <c r="J423" s="9" t="s">
        <v>1094</v>
      </c>
      <c r="K423" s="84" t="s">
        <v>6417</v>
      </c>
    </row>
    <row r="424" spans="1:11" ht="45" hidden="1" customHeight="1">
      <c r="A424" s="9" t="s">
        <v>1098</v>
      </c>
      <c r="B424" s="9" t="s">
        <v>141</v>
      </c>
      <c r="C424" s="10" t="s">
        <v>142</v>
      </c>
      <c r="D424" s="9">
        <v>57</v>
      </c>
      <c r="E424" s="9">
        <v>2019</v>
      </c>
      <c r="F424" s="16">
        <v>43857</v>
      </c>
      <c r="G424" s="10" t="s">
        <v>1099</v>
      </c>
      <c r="H424" s="25" t="s">
        <v>1105</v>
      </c>
      <c r="I424" s="10" t="s">
        <v>1106</v>
      </c>
      <c r="J424" s="9" t="s">
        <v>1094</v>
      </c>
      <c r="K424" s="84" t="s">
        <v>6417</v>
      </c>
    </row>
    <row r="425" spans="1:11" ht="45" hidden="1" customHeight="1">
      <c r="A425" s="9" t="s">
        <v>1098</v>
      </c>
      <c r="B425" s="9" t="s">
        <v>141</v>
      </c>
      <c r="C425" s="10" t="s">
        <v>142</v>
      </c>
      <c r="D425" s="9">
        <v>57</v>
      </c>
      <c r="E425" s="9">
        <v>2019</v>
      </c>
      <c r="F425" s="16">
        <v>43857</v>
      </c>
      <c r="G425" s="10" t="s">
        <v>1099</v>
      </c>
      <c r="H425" s="18">
        <v>1732.5</v>
      </c>
      <c r="I425" s="10" t="s">
        <v>1107</v>
      </c>
      <c r="J425" s="9" t="s">
        <v>1094</v>
      </c>
      <c r="K425" s="84" t="s">
        <v>6417</v>
      </c>
    </row>
    <row r="426" spans="1:11" ht="60" hidden="1" customHeight="1">
      <c r="A426" s="9" t="s">
        <v>1108</v>
      </c>
      <c r="B426" s="9" t="s">
        <v>705</v>
      </c>
      <c r="C426" s="10" t="s">
        <v>8</v>
      </c>
      <c r="D426" s="9">
        <v>59</v>
      </c>
      <c r="E426" s="9">
        <v>2019</v>
      </c>
      <c r="F426" s="16">
        <v>43853</v>
      </c>
      <c r="G426" s="10" t="s">
        <v>1109</v>
      </c>
      <c r="H426" s="18">
        <v>1963279.27</v>
      </c>
      <c r="I426" s="10" t="s">
        <v>1110</v>
      </c>
      <c r="J426" s="9" t="s">
        <v>1094</v>
      </c>
      <c r="K426" s="84" t="s">
        <v>6448</v>
      </c>
    </row>
    <row r="427" spans="1:11" ht="105" hidden="1" customHeight="1">
      <c r="A427" s="9" t="s">
        <v>1082</v>
      </c>
      <c r="B427" s="9" t="s">
        <v>229</v>
      </c>
      <c r="C427" s="10" t="s">
        <v>142</v>
      </c>
      <c r="D427" s="9">
        <v>61</v>
      </c>
      <c r="E427" s="9">
        <v>2019</v>
      </c>
      <c r="F427" s="16">
        <v>43854</v>
      </c>
      <c r="G427" s="10" t="s">
        <v>1111</v>
      </c>
      <c r="H427" s="25">
        <v>4764459.04</v>
      </c>
      <c r="I427" s="10" t="s">
        <v>1112</v>
      </c>
      <c r="J427" s="9" t="s">
        <v>1094</v>
      </c>
      <c r="K427" s="84" t="s">
        <v>6417</v>
      </c>
    </row>
    <row r="428" spans="1:11" ht="45" hidden="1" customHeight="1">
      <c r="A428" s="9" t="s">
        <v>1030</v>
      </c>
      <c r="B428" s="9" t="s">
        <v>229</v>
      </c>
      <c r="C428" s="9" t="s">
        <v>3490</v>
      </c>
      <c r="D428" s="9">
        <v>11</v>
      </c>
      <c r="E428" s="9">
        <v>2019</v>
      </c>
      <c r="F428" s="16">
        <v>43857</v>
      </c>
      <c r="G428" s="10" t="s">
        <v>1113</v>
      </c>
      <c r="H428" s="18">
        <v>1098046.27</v>
      </c>
      <c r="I428" s="10" t="s">
        <v>1114</v>
      </c>
      <c r="J428" s="9" t="s">
        <v>1094</v>
      </c>
      <c r="K428" s="84" t="s">
        <v>6417</v>
      </c>
    </row>
    <row r="429" spans="1:11" ht="40.5" hidden="1" customHeight="1">
      <c r="A429" s="9" t="s">
        <v>1115</v>
      </c>
      <c r="B429" s="9" t="s">
        <v>1678</v>
      </c>
      <c r="C429" s="10" t="s">
        <v>52</v>
      </c>
      <c r="D429" s="9">
        <v>1</v>
      </c>
      <c r="E429" s="9">
        <v>2019</v>
      </c>
      <c r="F429" s="16">
        <v>43818</v>
      </c>
      <c r="G429" s="10" t="s">
        <v>1116</v>
      </c>
      <c r="H429" s="18">
        <v>5778257.6399999997</v>
      </c>
      <c r="I429" s="10" t="s">
        <v>1117</v>
      </c>
      <c r="J429" s="9" t="s">
        <v>1118</v>
      </c>
      <c r="K429" s="84" t="s">
        <v>6449</v>
      </c>
    </row>
    <row r="430" spans="1:11" ht="30" hidden="1" customHeight="1">
      <c r="A430" s="9" t="s">
        <v>1119</v>
      </c>
      <c r="B430" s="9" t="s">
        <v>43</v>
      </c>
      <c r="C430" s="10" t="s">
        <v>8</v>
      </c>
      <c r="D430" s="9">
        <v>25</v>
      </c>
      <c r="E430" s="9">
        <v>2019</v>
      </c>
      <c r="F430" s="16">
        <v>43489</v>
      </c>
      <c r="G430" s="10" t="s">
        <v>1120</v>
      </c>
      <c r="H430" s="18">
        <v>2277000</v>
      </c>
      <c r="I430" s="10" t="s">
        <v>1121</v>
      </c>
      <c r="J430" s="9" t="s">
        <v>1118</v>
      </c>
      <c r="K430" s="84" t="s">
        <v>6449</v>
      </c>
    </row>
    <row r="431" spans="1:11" ht="60" hidden="1" customHeight="1">
      <c r="A431" s="9" t="s">
        <v>1122</v>
      </c>
      <c r="B431" s="9" t="s">
        <v>229</v>
      </c>
      <c r="C431" s="10" t="s">
        <v>142</v>
      </c>
      <c r="D431" s="9">
        <v>38</v>
      </c>
      <c r="E431" s="9">
        <v>2019</v>
      </c>
      <c r="F431" s="16">
        <v>43488</v>
      </c>
      <c r="G431" s="10" t="s">
        <v>1123</v>
      </c>
      <c r="H431" s="18">
        <v>12400</v>
      </c>
      <c r="I431" s="10" t="s">
        <v>1124</v>
      </c>
      <c r="J431" s="9" t="s">
        <v>1118</v>
      </c>
      <c r="K431" s="84" t="s">
        <v>6449</v>
      </c>
    </row>
    <row r="432" spans="1:11" ht="60" hidden="1" customHeight="1">
      <c r="A432" s="9" t="s">
        <v>1122</v>
      </c>
      <c r="B432" s="9" t="s">
        <v>229</v>
      </c>
      <c r="C432" s="10" t="s">
        <v>142</v>
      </c>
      <c r="D432" s="9">
        <v>38</v>
      </c>
      <c r="E432" s="9">
        <v>2019</v>
      </c>
      <c r="F432" s="16">
        <v>43488</v>
      </c>
      <c r="G432" s="10" t="s">
        <v>1125</v>
      </c>
      <c r="H432" s="18">
        <v>1900</v>
      </c>
      <c r="I432" s="10" t="s">
        <v>1126</v>
      </c>
      <c r="J432" s="9" t="s">
        <v>1118</v>
      </c>
      <c r="K432" s="84" t="s">
        <v>6449</v>
      </c>
    </row>
    <row r="433" spans="1:11" ht="60" hidden="1" customHeight="1">
      <c r="A433" s="9" t="s">
        <v>1122</v>
      </c>
      <c r="B433" s="9" t="s">
        <v>229</v>
      </c>
      <c r="C433" s="10" t="s">
        <v>142</v>
      </c>
      <c r="D433" s="9">
        <v>38</v>
      </c>
      <c r="E433" s="9">
        <v>2019</v>
      </c>
      <c r="F433" s="16">
        <v>43488</v>
      </c>
      <c r="G433" s="10" t="s">
        <v>1127</v>
      </c>
      <c r="H433" s="18">
        <v>565500</v>
      </c>
      <c r="I433" s="10" t="s">
        <v>1128</v>
      </c>
      <c r="J433" s="9" t="s">
        <v>1118</v>
      </c>
      <c r="K433" s="84" t="s">
        <v>6449</v>
      </c>
    </row>
    <row r="434" spans="1:11" ht="60" hidden="1" customHeight="1">
      <c r="A434" s="9" t="s">
        <v>1129</v>
      </c>
      <c r="B434" s="9" t="s">
        <v>229</v>
      </c>
      <c r="C434" s="10" t="s">
        <v>142</v>
      </c>
      <c r="D434" s="9">
        <v>53</v>
      </c>
      <c r="E434" s="9">
        <v>2019</v>
      </c>
      <c r="F434" s="16">
        <v>43488</v>
      </c>
      <c r="G434" s="10" t="s">
        <v>1130</v>
      </c>
      <c r="H434" s="18">
        <v>1450050</v>
      </c>
      <c r="I434" s="10" t="s">
        <v>1131</v>
      </c>
      <c r="J434" s="9" t="s">
        <v>1118</v>
      </c>
      <c r="K434" s="84" t="s">
        <v>6449</v>
      </c>
    </row>
    <row r="435" spans="1:11" ht="60" hidden="1" customHeight="1">
      <c r="A435" s="9" t="s">
        <v>1132</v>
      </c>
      <c r="B435" s="9" t="s">
        <v>5018</v>
      </c>
      <c r="C435" s="10" t="s">
        <v>8</v>
      </c>
      <c r="D435" s="9">
        <v>6</v>
      </c>
      <c r="E435" s="9">
        <v>2019</v>
      </c>
      <c r="F435" s="16">
        <v>43837</v>
      </c>
      <c r="G435" s="10" t="s">
        <v>1133</v>
      </c>
      <c r="H435" s="25" t="s">
        <v>1136</v>
      </c>
      <c r="I435" s="10" t="s">
        <v>1134</v>
      </c>
      <c r="J435" s="9" t="s">
        <v>1135</v>
      </c>
      <c r="K435" s="47" t="s">
        <v>6427</v>
      </c>
    </row>
    <row r="436" spans="1:11" s="3" customFormat="1" ht="60" hidden="1" customHeight="1">
      <c r="A436" s="9" t="s">
        <v>1137</v>
      </c>
      <c r="B436" s="9" t="s">
        <v>229</v>
      </c>
      <c r="C436" s="9" t="s">
        <v>3490</v>
      </c>
      <c r="D436" s="9">
        <v>4</v>
      </c>
      <c r="E436" s="9">
        <v>2019</v>
      </c>
      <c r="F436" s="16">
        <v>43864</v>
      </c>
      <c r="G436" s="10" t="s">
        <v>1138</v>
      </c>
      <c r="H436" s="25" t="s">
        <v>1140</v>
      </c>
      <c r="I436" s="10" t="s">
        <v>1139</v>
      </c>
      <c r="J436" s="9" t="s">
        <v>1135</v>
      </c>
      <c r="K436" s="84" t="s">
        <v>6427</v>
      </c>
    </row>
    <row r="437" spans="1:11" ht="45" hidden="1" customHeight="1">
      <c r="A437" s="9" t="s">
        <v>1141</v>
      </c>
      <c r="B437" s="9" t="s">
        <v>43</v>
      </c>
      <c r="C437" s="9" t="s">
        <v>1142</v>
      </c>
      <c r="D437" s="9">
        <v>1</v>
      </c>
      <c r="E437" s="9">
        <v>2019</v>
      </c>
      <c r="F437" s="16">
        <v>43846</v>
      </c>
      <c r="G437" s="10" t="s">
        <v>1144</v>
      </c>
      <c r="H437" s="18" t="s">
        <v>70</v>
      </c>
      <c r="I437" s="10" t="s">
        <v>1143</v>
      </c>
      <c r="J437" s="9" t="s">
        <v>1145</v>
      </c>
      <c r="K437" s="84" t="s">
        <v>6459</v>
      </c>
    </row>
    <row r="438" spans="1:11" ht="60" hidden="1" customHeight="1">
      <c r="A438" s="9" t="s">
        <v>1146</v>
      </c>
      <c r="B438" s="9" t="s">
        <v>43</v>
      </c>
      <c r="C438" s="10" t="s">
        <v>8</v>
      </c>
      <c r="D438" s="9">
        <v>26</v>
      </c>
      <c r="E438" s="9">
        <v>2019</v>
      </c>
      <c r="F438" s="16">
        <v>43854</v>
      </c>
      <c r="G438" s="10" t="s">
        <v>1147</v>
      </c>
      <c r="H438" s="18">
        <v>31127</v>
      </c>
      <c r="I438" s="29" t="s">
        <v>1150</v>
      </c>
      <c r="J438" s="9" t="s">
        <v>1145</v>
      </c>
      <c r="K438" s="84" t="s">
        <v>6459</v>
      </c>
    </row>
    <row r="439" spans="1:11" ht="90" hidden="1" customHeight="1">
      <c r="A439" s="9" t="s">
        <v>1146</v>
      </c>
      <c r="B439" s="9" t="s">
        <v>43</v>
      </c>
      <c r="C439" s="10" t="s">
        <v>8</v>
      </c>
      <c r="D439" s="9">
        <v>26</v>
      </c>
      <c r="E439" s="9">
        <v>2019</v>
      </c>
      <c r="F439" s="16">
        <v>43854</v>
      </c>
      <c r="G439" s="10" t="s">
        <v>1149</v>
      </c>
      <c r="H439" s="18">
        <v>298139.8</v>
      </c>
      <c r="I439" s="10" t="s">
        <v>1148</v>
      </c>
      <c r="J439" s="9" t="s">
        <v>1145</v>
      </c>
      <c r="K439" s="84" t="s">
        <v>6459</v>
      </c>
    </row>
    <row r="440" spans="1:11" ht="60" hidden="1" customHeight="1">
      <c r="A440" s="9" t="s">
        <v>1146</v>
      </c>
      <c r="B440" s="9" t="s">
        <v>43</v>
      </c>
      <c r="C440" s="10" t="s">
        <v>8</v>
      </c>
      <c r="D440" s="9">
        <v>26</v>
      </c>
      <c r="E440" s="9">
        <v>2019</v>
      </c>
      <c r="F440" s="16">
        <v>43854</v>
      </c>
      <c r="G440" s="10" t="s">
        <v>1152</v>
      </c>
      <c r="H440" s="25" t="s">
        <v>1153</v>
      </c>
      <c r="I440" s="10" t="s">
        <v>1151</v>
      </c>
      <c r="J440" s="9" t="s">
        <v>1145</v>
      </c>
      <c r="K440" s="84" t="s">
        <v>6459</v>
      </c>
    </row>
    <row r="441" spans="1:11" ht="60" hidden="1" customHeight="1">
      <c r="A441" s="9" t="s">
        <v>1154</v>
      </c>
      <c r="B441" s="9" t="s">
        <v>229</v>
      </c>
      <c r="C441" s="10" t="s">
        <v>142</v>
      </c>
      <c r="D441" s="9">
        <v>56</v>
      </c>
      <c r="E441" s="9">
        <v>2019</v>
      </c>
      <c r="F441" s="16">
        <v>43866</v>
      </c>
      <c r="G441" s="10" t="s">
        <v>1155</v>
      </c>
      <c r="H441" s="18">
        <v>30740</v>
      </c>
      <c r="I441" s="10" t="s">
        <v>1156</v>
      </c>
      <c r="J441" s="9" t="s">
        <v>1145</v>
      </c>
      <c r="K441" s="84" t="s">
        <v>6459</v>
      </c>
    </row>
    <row r="442" spans="1:11" ht="30" hidden="1" customHeight="1">
      <c r="A442" s="9" t="s">
        <v>1157</v>
      </c>
      <c r="B442" s="44" t="s">
        <v>5137</v>
      </c>
      <c r="C442" s="10" t="s">
        <v>8</v>
      </c>
      <c r="D442" s="9">
        <v>73</v>
      </c>
      <c r="E442" s="9">
        <v>2019</v>
      </c>
      <c r="F442" s="16">
        <v>43872</v>
      </c>
      <c r="G442" s="10" t="s">
        <v>855</v>
      </c>
      <c r="H442" s="18">
        <v>205771.85</v>
      </c>
      <c r="I442" s="10" t="s">
        <v>14</v>
      </c>
      <c r="J442" s="9" t="s">
        <v>1158</v>
      </c>
      <c r="K442" s="84" t="s">
        <v>6418</v>
      </c>
    </row>
    <row r="443" spans="1:11" ht="45" hidden="1" customHeight="1">
      <c r="A443" s="9" t="s">
        <v>1159</v>
      </c>
      <c r="B443" s="9" t="s">
        <v>229</v>
      </c>
      <c r="C443" s="10" t="s">
        <v>8</v>
      </c>
      <c r="D443" s="9">
        <v>46</v>
      </c>
      <c r="E443" s="9">
        <v>2019</v>
      </c>
      <c r="F443" s="16">
        <v>43867</v>
      </c>
      <c r="G443" s="10" t="s">
        <v>1160</v>
      </c>
      <c r="H443" s="18">
        <v>53105</v>
      </c>
      <c r="I443" s="10" t="s">
        <v>1161</v>
      </c>
      <c r="J443" s="9" t="s">
        <v>1158</v>
      </c>
      <c r="K443" s="84" t="s">
        <v>6418</v>
      </c>
    </row>
    <row r="444" spans="1:11" ht="30" hidden="1" customHeight="1">
      <c r="A444" s="9" t="s">
        <v>1162</v>
      </c>
      <c r="B444" s="9" t="s">
        <v>43</v>
      </c>
      <c r="C444" s="10" t="s">
        <v>8</v>
      </c>
      <c r="D444" s="9">
        <v>20</v>
      </c>
      <c r="E444" s="9">
        <v>2019</v>
      </c>
      <c r="F444" s="16">
        <v>43873</v>
      </c>
      <c r="G444" s="9" t="s">
        <v>1163</v>
      </c>
      <c r="H444" s="18">
        <v>19955</v>
      </c>
      <c r="I444" s="10" t="s">
        <v>1164</v>
      </c>
      <c r="J444" s="9" t="s">
        <v>1165</v>
      </c>
      <c r="K444" s="84" t="s">
        <v>6460</v>
      </c>
    </row>
    <row r="445" spans="1:11" ht="45" hidden="1" customHeight="1">
      <c r="A445" s="9" t="s">
        <v>1166</v>
      </c>
      <c r="B445" s="9" t="s">
        <v>229</v>
      </c>
      <c r="C445" s="10" t="s">
        <v>8</v>
      </c>
      <c r="D445" s="9">
        <v>40</v>
      </c>
      <c r="E445" s="9">
        <v>2019</v>
      </c>
      <c r="F445" s="16">
        <v>43873</v>
      </c>
      <c r="G445" s="10" t="s">
        <v>1167</v>
      </c>
      <c r="H445" s="18">
        <v>231327.6</v>
      </c>
      <c r="I445" s="10" t="s">
        <v>1168</v>
      </c>
      <c r="J445" s="9" t="s">
        <v>1165</v>
      </c>
      <c r="K445" s="84" t="s">
        <v>6460</v>
      </c>
    </row>
    <row r="446" spans="1:11" ht="45" hidden="1" customHeight="1">
      <c r="A446" s="9" t="s">
        <v>1166</v>
      </c>
      <c r="B446" s="9" t="s">
        <v>229</v>
      </c>
      <c r="C446" s="10" t="s">
        <v>8</v>
      </c>
      <c r="D446" s="9">
        <v>40</v>
      </c>
      <c r="E446" s="9">
        <v>2019</v>
      </c>
      <c r="F446" s="16">
        <v>43873</v>
      </c>
      <c r="G446" s="10" t="s">
        <v>1167</v>
      </c>
      <c r="H446" s="18">
        <v>1179558</v>
      </c>
      <c r="I446" s="10" t="s">
        <v>1169</v>
      </c>
      <c r="J446" s="9" t="s">
        <v>1165</v>
      </c>
      <c r="K446" s="84" t="s">
        <v>6460</v>
      </c>
    </row>
    <row r="447" spans="1:11" ht="45" hidden="1" customHeight="1">
      <c r="A447" s="9" t="s">
        <v>1166</v>
      </c>
      <c r="B447" s="9" t="s">
        <v>229</v>
      </c>
      <c r="C447" s="10" t="s">
        <v>8</v>
      </c>
      <c r="D447" s="9">
        <v>40</v>
      </c>
      <c r="E447" s="9">
        <v>2019</v>
      </c>
      <c r="F447" s="16">
        <v>43873</v>
      </c>
      <c r="G447" s="10" t="s">
        <v>1167</v>
      </c>
      <c r="H447" s="25" t="s">
        <v>1171</v>
      </c>
      <c r="I447" s="10" t="s">
        <v>1170</v>
      </c>
      <c r="J447" s="9" t="s">
        <v>1165</v>
      </c>
      <c r="K447" s="84" t="s">
        <v>6460</v>
      </c>
    </row>
    <row r="448" spans="1:11" ht="45" hidden="1" customHeight="1">
      <c r="A448" s="9" t="s">
        <v>1172</v>
      </c>
      <c r="B448" s="9" t="s">
        <v>62</v>
      </c>
      <c r="C448" s="10" t="s">
        <v>174</v>
      </c>
      <c r="D448" s="9">
        <v>35</v>
      </c>
      <c r="E448" s="9">
        <v>2019</v>
      </c>
      <c r="F448" s="16">
        <v>43879</v>
      </c>
      <c r="G448" s="10" t="s">
        <v>1173</v>
      </c>
      <c r="H448" s="18">
        <v>58800</v>
      </c>
      <c r="I448" s="10" t="s">
        <v>1174</v>
      </c>
      <c r="J448" s="9" t="s">
        <v>1175</v>
      </c>
      <c r="K448" s="47" t="s">
        <v>6460</v>
      </c>
    </row>
    <row r="449" spans="1:11" ht="75" hidden="1" customHeight="1">
      <c r="A449" s="9" t="s">
        <v>1176</v>
      </c>
      <c r="B449" s="9" t="s">
        <v>62</v>
      </c>
      <c r="C449" s="10" t="s">
        <v>174</v>
      </c>
      <c r="D449" s="9">
        <v>8</v>
      </c>
      <c r="E449" s="9">
        <v>2019</v>
      </c>
      <c r="F449" s="16">
        <v>43879</v>
      </c>
      <c r="G449" s="10" t="s">
        <v>1177</v>
      </c>
      <c r="H449" s="18">
        <v>107364.64</v>
      </c>
      <c r="I449" s="10" t="s">
        <v>1178</v>
      </c>
      <c r="J449" s="9" t="s">
        <v>1175</v>
      </c>
      <c r="K449" s="84" t="s">
        <v>6432</v>
      </c>
    </row>
    <row r="450" spans="1:11" ht="60" hidden="1" customHeight="1">
      <c r="A450" s="9" t="s">
        <v>1179</v>
      </c>
      <c r="B450" s="9" t="s">
        <v>62</v>
      </c>
      <c r="C450" s="10" t="s">
        <v>63</v>
      </c>
      <c r="D450" s="9">
        <v>29</v>
      </c>
      <c r="E450" s="9">
        <v>2019</v>
      </c>
      <c r="F450" s="16">
        <v>43878</v>
      </c>
      <c r="G450" s="10" t="s">
        <v>1180</v>
      </c>
      <c r="H450" s="18">
        <v>672000</v>
      </c>
      <c r="I450" s="10" t="s">
        <v>1181</v>
      </c>
      <c r="J450" s="9" t="s">
        <v>1175</v>
      </c>
      <c r="K450" s="84" t="s">
        <v>6432</v>
      </c>
    </row>
    <row r="451" spans="1:11" ht="135" hidden="1" customHeight="1">
      <c r="A451" s="9" t="s">
        <v>1182</v>
      </c>
      <c r="B451" s="9" t="s">
        <v>43</v>
      </c>
      <c r="C451" s="9" t="s">
        <v>52</v>
      </c>
      <c r="D451" s="9">
        <v>2</v>
      </c>
      <c r="E451" s="9">
        <v>2019</v>
      </c>
      <c r="F451" s="16">
        <v>43882</v>
      </c>
      <c r="G451" s="10" t="s">
        <v>1183</v>
      </c>
      <c r="H451" s="18" t="s">
        <v>70</v>
      </c>
      <c r="I451" s="10" t="s">
        <v>1184</v>
      </c>
      <c r="J451" s="9" t="s">
        <v>1185</v>
      </c>
      <c r="K451" s="84" t="s">
        <v>6461</v>
      </c>
    </row>
    <row r="452" spans="1:11" ht="30" hidden="1" customHeight="1">
      <c r="A452" s="9" t="s">
        <v>1186</v>
      </c>
      <c r="B452" s="9" t="s">
        <v>30</v>
      </c>
      <c r="C452" s="10" t="s">
        <v>142</v>
      </c>
      <c r="D452" s="9">
        <v>80</v>
      </c>
      <c r="E452" s="9">
        <v>2019</v>
      </c>
      <c r="F452" s="16">
        <v>43880</v>
      </c>
      <c r="G452" s="10" t="s">
        <v>1187</v>
      </c>
      <c r="H452" s="18">
        <v>2580480</v>
      </c>
      <c r="I452" s="10" t="s">
        <v>1188</v>
      </c>
      <c r="J452" s="9" t="s">
        <v>1185</v>
      </c>
      <c r="K452" s="84" t="s">
        <v>6461</v>
      </c>
    </row>
    <row r="453" spans="1:11" ht="30" hidden="1" customHeight="1">
      <c r="A453" s="9" t="s">
        <v>1189</v>
      </c>
      <c r="B453" s="9" t="s">
        <v>229</v>
      </c>
      <c r="C453" s="10" t="s">
        <v>8</v>
      </c>
      <c r="D453" s="9">
        <v>33</v>
      </c>
      <c r="E453" s="9">
        <v>2020</v>
      </c>
      <c r="F453" s="16">
        <v>43878</v>
      </c>
      <c r="G453" s="9" t="s">
        <v>1190</v>
      </c>
      <c r="H453" s="18">
        <v>2702700</v>
      </c>
      <c r="I453" s="10" t="s">
        <v>966</v>
      </c>
      <c r="J453" s="9" t="s">
        <v>1191</v>
      </c>
      <c r="K453" s="84" t="s">
        <v>6461</v>
      </c>
    </row>
    <row r="454" spans="1:11" ht="45" hidden="1" customHeight="1">
      <c r="A454" s="9" t="s">
        <v>1192</v>
      </c>
      <c r="B454" s="9" t="s">
        <v>229</v>
      </c>
      <c r="C454" s="10" t="s">
        <v>142</v>
      </c>
      <c r="D454" s="9">
        <v>11</v>
      </c>
      <c r="E454" s="9">
        <v>2020</v>
      </c>
      <c r="F454" s="16">
        <v>43881</v>
      </c>
      <c r="G454" s="10" t="s">
        <v>1193</v>
      </c>
      <c r="H454" s="18">
        <v>34590</v>
      </c>
      <c r="I454" s="10" t="s">
        <v>1194</v>
      </c>
      <c r="J454" s="9" t="s">
        <v>1195</v>
      </c>
      <c r="K454" s="47" t="s">
        <v>6547</v>
      </c>
    </row>
    <row r="455" spans="1:11" ht="60" hidden="1" customHeight="1">
      <c r="A455" s="9" t="s">
        <v>1196</v>
      </c>
      <c r="B455" s="9" t="s">
        <v>229</v>
      </c>
      <c r="C455" s="10" t="s">
        <v>8</v>
      </c>
      <c r="D455" s="9">
        <v>31</v>
      </c>
      <c r="E455" s="9">
        <v>2019</v>
      </c>
      <c r="F455" s="16">
        <v>43880</v>
      </c>
      <c r="G455" s="10" t="s">
        <v>1202</v>
      </c>
      <c r="H455" s="18">
        <v>189600</v>
      </c>
      <c r="I455" s="10" t="s">
        <v>1197</v>
      </c>
      <c r="J455" s="9" t="s">
        <v>1199</v>
      </c>
      <c r="K455" s="84" t="s">
        <v>6470</v>
      </c>
    </row>
    <row r="456" spans="1:11" ht="60" hidden="1" customHeight="1">
      <c r="A456" s="9" t="s">
        <v>1196</v>
      </c>
      <c r="B456" s="9" t="s">
        <v>229</v>
      </c>
      <c r="C456" s="10" t="s">
        <v>8</v>
      </c>
      <c r="D456" s="9">
        <v>31</v>
      </c>
      <c r="E456" s="9">
        <v>2019</v>
      </c>
      <c r="F456" s="16">
        <v>43880</v>
      </c>
      <c r="G456" s="10" t="s">
        <v>1203</v>
      </c>
      <c r="H456" s="25">
        <v>1242840</v>
      </c>
      <c r="I456" s="10" t="s">
        <v>1198</v>
      </c>
      <c r="J456" s="9" t="s">
        <v>1199</v>
      </c>
      <c r="K456" s="84" t="s">
        <v>6470</v>
      </c>
    </row>
    <row r="457" spans="1:11" ht="60" hidden="1" customHeight="1">
      <c r="A457" s="9" t="s">
        <v>1196</v>
      </c>
      <c r="B457" s="9" t="s">
        <v>229</v>
      </c>
      <c r="C457" s="10" t="s">
        <v>8</v>
      </c>
      <c r="D457" s="9">
        <v>31</v>
      </c>
      <c r="E457" s="9">
        <v>2019</v>
      </c>
      <c r="F457" s="16">
        <v>43880</v>
      </c>
      <c r="G457" s="10" t="s">
        <v>1204</v>
      </c>
      <c r="H457" s="18">
        <v>201600</v>
      </c>
      <c r="I457" s="10" t="s">
        <v>425</v>
      </c>
      <c r="J457" s="9" t="s">
        <v>1199</v>
      </c>
      <c r="K457" s="84" t="s">
        <v>6470</v>
      </c>
    </row>
    <row r="458" spans="1:11" ht="60" hidden="1" customHeight="1">
      <c r="A458" s="9" t="s">
        <v>1196</v>
      </c>
      <c r="B458" s="9" t="s">
        <v>229</v>
      </c>
      <c r="C458" s="10" t="s">
        <v>8</v>
      </c>
      <c r="D458" s="9">
        <v>31</v>
      </c>
      <c r="E458" s="9">
        <v>2019</v>
      </c>
      <c r="F458" s="16">
        <v>43880</v>
      </c>
      <c r="G458" s="10" t="s">
        <v>1205</v>
      </c>
      <c r="H458" s="18">
        <v>2474496</v>
      </c>
      <c r="I458" s="10" t="s">
        <v>1200</v>
      </c>
      <c r="J458" s="9" t="s">
        <v>1199</v>
      </c>
      <c r="K458" s="84" t="s">
        <v>6470</v>
      </c>
    </row>
    <row r="459" spans="1:11" ht="60" hidden="1" customHeight="1">
      <c r="A459" s="9" t="s">
        <v>1196</v>
      </c>
      <c r="B459" s="9" t="s">
        <v>229</v>
      </c>
      <c r="C459" s="10" t="s">
        <v>8</v>
      </c>
      <c r="D459" s="9">
        <v>31</v>
      </c>
      <c r="E459" s="9">
        <v>2019</v>
      </c>
      <c r="F459" s="16">
        <v>43880</v>
      </c>
      <c r="G459" s="10" t="s">
        <v>1206</v>
      </c>
      <c r="H459" s="18">
        <v>94920</v>
      </c>
      <c r="I459" s="10" t="s">
        <v>1201</v>
      </c>
      <c r="J459" s="9" t="s">
        <v>1199</v>
      </c>
      <c r="K459" s="84" t="s">
        <v>6470</v>
      </c>
    </row>
    <row r="460" spans="1:11" ht="60" hidden="1" customHeight="1">
      <c r="A460" s="9" t="s">
        <v>1196</v>
      </c>
      <c r="B460" s="9" t="s">
        <v>229</v>
      </c>
      <c r="C460" s="10" t="s">
        <v>8</v>
      </c>
      <c r="D460" s="9">
        <v>31</v>
      </c>
      <c r="E460" s="9">
        <v>2019</v>
      </c>
      <c r="F460" s="16">
        <v>43880</v>
      </c>
      <c r="G460" s="10" t="s">
        <v>1208</v>
      </c>
      <c r="H460" s="25">
        <v>166800</v>
      </c>
      <c r="I460" s="10" t="s">
        <v>1207</v>
      </c>
      <c r="J460" s="9" t="s">
        <v>1199</v>
      </c>
      <c r="K460" s="84" t="s">
        <v>6470</v>
      </c>
    </row>
    <row r="461" spans="1:11" ht="45" hidden="1" customHeight="1">
      <c r="A461" s="9" t="s">
        <v>1209</v>
      </c>
      <c r="B461" s="9" t="s">
        <v>1210</v>
      </c>
      <c r="C461" s="9" t="s">
        <v>1034</v>
      </c>
      <c r="D461" s="9">
        <v>2</v>
      </c>
      <c r="E461" s="9">
        <v>2019</v>
      </c>
      <c r="F461" s="16">
        <v>43874</v>
      </c>
      <c r="G461" s="10" t="s">
        <v>1213</v>
      </c>
      <c r="H461" s="18">
        <v>4814640</v>
      </c>
      <c r="I461" s="10" t="s">
        <v>1211</v>
      </c>
      <c r="J461" s="9" t="s">
        <v>1212</v>
      </c>
      <c r="K461" s="84" t="s">
        <v>6429</v>
      </c>
    </row>
    <row r="462" spans="1:11" ht="180" hidden="1" customHeight="1">
      <c r="A462" s="9" t="s">
        <v>1214</v>
      </c>
      <c r="B462" s="9" t="s">
        <v>1215</v>
      </c>
      <c r="C462" s="9" t="s">
        <v>52</v>
      </c>
      <c r="D462" s="9">
        <v>2</v>
      </c>
      <c r="E462" s="9">
        <v>2019</v>
      </c>
      <c r="F462" s="16">
        <v>43882</v>
      </c>
      <c r="G462" s="10" t="s">
        <v>1218</v>
      </c>
      <c r="H462" s="25" t="s">
        <v>1217</v>
      </c>
      <c r="I462" s="10" t="s">
        <v>1216</v>
      </c>
      <c r="J462" s="9" t="s">
        <v>1212</v>
      </c>
      <c r="K462" s="47" t="s">
        <v>6429</v>
      </c>
    </row>
    <row r="463" spans="1:11" ht="15" hidden="1" customHeight="1">
      <c r="A463" s="9" t="s">
        <v>1219</v>
      </c>
      <c r="B463" s="9" t="s">
        <v>229</v>
      </c>
      <c r="C463" s="10" t="s">
        <v>8</v>
      </c>
      <c r="D463" s="9">
        <v>3</v>
      </c>
      <c r="E463" s="9">
        <v>2020</v>
      </c>
      <c r="F463" s="16">
        <v>43888</v>
      </c>
      <c r="G463" s="10" t="s">
        <v>1220</v>
      </c>
      <c r="H463" s="18">
        <v>337500</v>
      </c>
      <c r="I463" s="10" t="s">
        <v>1221</v>
      </c>
      <c r="J463" s="9" t="s">
        <v>1212</v>
      </c>
      <c r="K463" s="84" t="s">
        <v>6429</v>
      </c>
    </row>
    <row r="464" spans="1:11" s="3" customFormat="1" ht="15" hidden="1" customHeight="1">
      <c r="A464" s="9" t="s">
        <v>1222</v>
      </c>
      <c r="B464" s="9" t="s">
        <v>79</v>
      </c>
      <c r="C464" s="10" t="s">
        <v>8</v>
      </c>
      <c r="D464" s="9">
        <v>23</v>
      </c>
      <c r="E464" s="9">
        <v>2020</v>
      </c>
      <c r="F464" s="16">
        <v>43893</v>
      </c>
      <c r="G464" s="9" t="s">
        <v>1223</v>
      </c>
      <c r="H464" s="18">
        <v>12755125.92</v>
      </c>
      <c r="I464" s="10" t="s">
        <v>1224</v>
      </c>
      <c r="J464" s="9" t="s">
        <v>1225</v>
      </c>
      <c r="K464" s="47" t="s">
        <v>6442</v>
      </c>
    </row>
    <row r="465" spans="1:11" s="3" customFormat="1" ht="30" hidden="1" customHeight="1">
      <c r="A465" s="9" t="s">
        <v>786</v>
      </c>
      <c r="B465" s="9" t="s">
        <v>141</v>
      </c>
      <c r="C465" s="10" t="s">
        <v>142</v>
      </c>
      <c r="D465" s="9">
        <v>18</v>
      </c>
      <c r="E465" s="9">
        <v>2019</v>
      </c>
      <c r="F465" s="16">
        <v>43888</v>
      </c>
      <c r="G465" s="10" t="s">
        <v>1226</v>
      </c>
      <c r="H465" s="18">
        <v>3124880.95</v>
      </c>
      <c r="I465" s="10" t="s">
        <v>1227</v>
      </c>
      <c r="J465" s="9" t="s">
        <v>1225</v>
      </c>
      <c r="K465" s="86" t="s">
        <v>6443</v>
      </c>
    </row>
    <row r="466" spans="1:11" s="3" customFormat="1" ht="45" hidden="1" customHeight="1">
      <c r="A466" s="9" t="s">
        <v>1228</v>
      </c>
      <c r="B466" s="9" t="s">
        <v>141</v>
      </c>
      <c r="C466" s="10" t="s">
        <v>142</v>
      </c>
      <c r="D466" s="9">
        <v>2</v>
      </c>
      <c r="E466" s="9">
        <v>2019</v>
      </c>
      <c r="F466" s="16">
        <v>43874</v>
      </c>
      <c r="G466" s="10" t="s">
        <v>1229</v>
      </c>
      <c r="H466" s="18">
        <v>13855446.24</v>
      </c>
      <c r="I466" s="10" t="s">
        <v>840</v>
      </c>
      <c r="J466" s="9" t="s">
        <v>1225</v>
      </c>
      <c r="K466" s="47" t="s">
        <v>6443</v>
      </c>
    </row>
    <row r="467" spans="1:11" s="3" customFormat="1" ht="45" hidden="1" customHeight="1">
      <c r="A467" s="9" t="s">
        <v>979</v>
      </c>
      <c r="B467" s="9" t="s">
        <v>1678</v>
      </c>
      <c r="C467" s="10" t="s">
        <v>8</v>
      </c>
      <c r="D467" s="9">
        <v>52</v>
      </c>
      <c r="E467" s="9">
        <v>2019</v>
      </c>
      <c r="F467" s="16">
        <v>43892</v>
      </c>
      <c r="G467" s="10" t="s">
        <v>2969</v>
      </c>
      <c r="H467" s="25">
        <v>135654</v>
      </c>
      <c r="I467" s="10" t="s">
        <v>1230</v>
      </c>
      <c r="J467" s="9" t="s">
        <v>1225</v>
      </c>
      <c r="K467" s="86" t="s">
        <v>6443</v>
      </c>
    </row>
    <row r="468" spans="1:11" ht="75" hidden="1" customHeight="1">
      <c r="A468" s="9" t="s">
        <v>1231</v>
      </c>
      <c r="B468" s="9" t="s">
        <v>892</v>
      </c>
      <c r="C468" s="9" t="s">
        <v>1232</v>
      </c>
      <c r="D468" s="9">
        <v>1</v>
      </c>
      <c r="E468" s="9">
        <v>2017</v>
      </c>
      <c r="F468" s="16">
        <v>43800</v>
      </c>
      <c r="G468" s="10" t="s">
        <v>1233</v>
      </c>
      <c r="H468" s="18" t="s">
        <v>70</v>
      </c>
      <c r="I468" s="10" t="s">
        <v>1235</v>
      </c>
      <c r="J468" s="9" t="s">
        <v>1234</v>
      </c>
      <c r="K468" s="84" t="s">
        <v>6409</v>
      </c>
    </row>
    <row r="469" spans="1:11" ht="75" hidden="1" customHeight="1">
      <c r="A469" s="9" t="s">
        <v>1231</v>
      </c>
      <c r="B469" s="9" t="s">
        <v>892</v>
      </c>
      <c r="C469" s="9" t="s">
        <v>1232</v>
      </c>
      <c r="D469" s="9">
        <v>1</v>
      </c>
      <c r="E469" s="9">
        <v>2017</v>
      </c>
      <c r="F469" s="16">
        <v>43800</v>
      </c>
      <c r="G469" s="10" t="s">
        <v>1233</v>
      </c>
      <c r="H469" s="18" t="s">
        <v>70</v>
      </c>
      <c r="I469" s="10" t="s">
        <v>1236</v>
      </c>
      <c r="J469" s="9" t="s">
        <v>1234</v>
      </c>
      <c r="K469" s="47" t="s">
        <v>6409</v>
      </c>
    </row>
    <row r="470" spans="1:11" ht="75" hidden="1" customHeight="1">
      <c r="A470" s="9" t="s">
        <v>1231</v>
      </c>
      <c r="B470" s="9" t="s">
        <v>892</v>
      </c>
      <c r="C470" s="9" t="s">
        <v>1232</v>
      </c>
      <c r="D470" s="9">
        <v>1</v>
      </c>
      <c r="E470" s="9">
        <v>2017</v>
      </c>
      <c r="F470" s="16">
        <v>43800</v>
      </c>
      <c r="G470" s="10" t="s">
        <v>1233</v>
      </c>
      <c r="H470" s="18" t="s">
        <v>70</v>
      </c>
      <c r="I470" s="10" t="s">
        <v>1238</v>
      </c>
      <c r="J470" s="9" t="s">
        <v>1234</v>
      </c>
      <c r="K470" s="47" t="s">
        <v>6412</v>
      </c>
    </row>
    <row r="471" spans="1:11" ht="75" hidden="1" customHeight="1">
      <c r="A471" s="9" t="s">
        <v>1231</v>
      </c>
      <c r="B471" s="9" t="s">
        <v>892</v>
      </c>
      <c r="C471" s="9" t="s">
        <v>1232</v>
      </c>
      <c r="D471" s="9">
        <v>1</v>
      </c>
      <c r="E471" s="9">
        <v>2017</v>
      </c>
      <c r="F471" s="16">
        <v>43800</v>
      </c>
      <c r="G471" s="10" t="s">
        <v>1233</v>
      </c>
      <c r="H471" s="18" t="s">
        <v>70</v>
      </c>
      <c r="I471" s="10" t="s">
        <v>1239</v>
      </c>
      <c r="J471" s="9" t="s">
        <v>1234</v>
      </c>
      <c r="K471" s="47" t="s">
        <v>6407</v>
      </c>
    </row>
    <row r="472" spans="1:11" ht="75" hidden="1" customHeight="1">
      <c r="A472" s="9" t="s">
        <v>1231</v>
      </c>
      <c r="B472" s="9" t="s">
        <v>892</v>
      </c>
      <c r="C472" s="9" t="s">
        <v>1232</v>
      </c>
      <c r="D472" s="9">
        <v>1</v>
      </c>
      <c r="E472" s="9">
        <v>2017</v>
      </c>
      <c r="F472" s="16">
        <v>43800</v>
      </c>
      <c r="G472" s="10" t="s">
        <v>1233</v>
      </c>
      <c r="H472" s="18" t="s">
        <v>70</v>
      </c>
      <c r="I472" s="10" t="s">
        <v>1240</v>
      </c>
      <c r="J472" s="9" t="s">
        <v>1234</v>
      </c>
      <c r="K472" s="47" t="s">
        <v>6463</v>
      </c>
    </row>
    <row r="473" spans="1:11" ht="75" hidden="1" customHeight="1">
      <c r="A473" s="9" t="s">
        <v>1231</v>
      </c>
      <c r="B473" s="9" t="s">
        <v>892</v>
      </c>
      <c r="C473" s="9" t="s">
        <v>1232</v>
      </c>
      <c r="D473" s="9">
        <v>1</v>
      </c>
      <c r="E473" s="9">
        <v>2017</v>
      </c>
      <c r="F473" s="16">
        <v>43800</v>
      </c>
      <c r="G473" s="10" t="s">
        <v>1233</v>
      </c>
      <c r="H473" s="18" t="s">
        <v>70</v>
      </c>
      <c r="I473" s="10" t="s">
        <v>1237</v>
      </c>
      <c r="J473" s="9" t="s">
        <v>1234</v>
      </c>
      <c r="K473" s="47" t="s">
        <v>6433</v>
      </c>
    </row>
    <row r="474" spans="1:11" ht="75" hidden="1" customHeight="1">
      <c r="A474" s="9" t="s">
        <v>1231</v>
      </c>
      <c r="B474" s="9" t="s">
        <v>892</v>
      </c>
      <c r="C474" s="9" t="s">
        <v>1232</v>
      </c>
      <c r="D474" s="9">
        <v>1</v>
      </c>
      <c r="E474" s="9">
        <v>2017</v>
      </c>
      <c r="F474" s="16">
        <v>43800</v>
      </c>
      <c r="G474" s="10" t="s">
        <v>1233</v>
      </c>
      <c r="H474" s="18" t="s">
        <v>70</v>
      </c>
      <c r="I474" s="10" t="s">
        <v>1241</v>
      </c>
      <c r="J474" s="9" t="s">
        <v>1234</v>
      </c>
      <c r="K474" s="47" t="s">
        <v>6433</v>
      </c>
    </row>
    <row r="475" spans="1:11" ht="75" hidden="1" customHeight="1">
      <c r="A475" s="9" t="s">
        <v>1231</v>
      </c>
      <c r="B475" s="9" t="s">
        <v>892</v>
      </c>
      <c r="C475" s="9" t="s">
        <v>1232</v>
      </c>
      <c r="D475" s="9">
        <v>1</v>
      </c>
      <c r="E475" s="9">
        <v>2017</v>
      </c>
      <c r="F475" s="16">
        <v>43800</v>
      </c>
      <c r="G475" s="10" t="s">
        <v>1233</v>
      </c>
      <c r="H475" s="18" t="s">
        <v>70</v>
      </c>
      <c r="I475" s="10" t="s">
        <v>1242</v>
      </c>
      <c r="J475" s="9" t="s">
        <v>1234</v>
      </c>
      <c r="K475" s="47" t="s">
        <v>6433</v>
      </c>
    </row>
    <row r="476" spans="1:11" ht="75" hidden="1" customHeight="1">
      <c r="A476" s="9" t="s">
        <v>1231</v>
      </c>
      <c r="B476" s="9" t="s">
        <v>892</v>
      </c>
      <c r="C476" s="9" t="s">
        <v>1232</v>
      </c>
      <c r="D476" s="9">
        <v>1</v>
      </c>
      <c r="E476" s="9">
        <v>2017</v>
      </c>
      <c r="F476" s="16">
        <v>43800</v>
      </c>
      <c r="G476" s="10" t="s">
        <v>1233</v>
      </c>
      <c r="H476" s="18" t="s">
        <v>70</v>
      </c>
      <c r="I476" s="10" t="s">
        <v>5026</v>
      </c>
      <c r="J476" s="9" t="s">
        <v>1234</v>
      </c>
      <c r="K476" s="47" t="s">
        <v>6481</v>
      </c>
    </row>
    <row r="477" spans="1:11" ht="75" hidden="1" customHeight="1">
      <c r="A477" s="9" t="s">
        <v>1231</v>
      </c>
      <c r="B477" s="9" t="s">
        <v>892</v>
      </c>
      <c r="C477" s="9" t="s">
        <v>1232</v>
      </c>
      <c r="D477" s="9">
        <v>1</v>
      </c>
      <c r="E477" s="9">
        <v>2017</v>
      </c>
      <c r="F477" s="16">
        <v>43800</v>
      </c>
      <c r="G477" s="10" t="s">
        <v>1233</v>
      </c>
      <c r="H477" s="18" t="s">
        <v>70</v>
      </c>
      <c r="I477" s="10" t="s">
        <v>5027</v>
      </c>
      <c r="J477" s="9" t="s">
        <v>1234</v>
      </c>
      <c r="K477" s="47" t="s">
        <v>6481</v>
      </c>
    </row>
    <row r="478" spans="1:11" ht="75" hidden="1" customHeight="1">
      <c r="A478" s="9" t="s">
        <v>1231</v>
      </c>
      <c r="B478" s="9" t="s">
        <v>892</v>
      </c>
      <c r="C478" s="9" t="s">
        <v>1232</v>
      </c>
      <c r="D478" s="9">
        <v>1</v>
      </c>
      <c r="E478" s="9">
        <v>2017</v>
      </c>
      <c r="F478" s="16">
        <v>43800</v>
      </c>
      <c r="G478" s="10" t="s">
        <v>1233</v>
      </c>
      <c r="H478" s="18" t="s">
        <v>70</v>
      </c>
      <c r="I478" s="10" t="s">
        <v>1245</v>
      </c>
      <c r="J478" s="9" t="s">
        <v>1234</v>
      </c>
      <c r="K478" s="47" t="s">
        <v>6481</v>
      </c>
    </row>
    <row r="479" spans="1:11" ht="75" hidden="1" customHeight="1">
      <c r="A479" s="9" t="s">
        <v>1231</v>
      </c>
      <c r="B479" s="9" t="s">
        <v>892</v>
      </c>
      <c r="C479" s="9" t="s">
        <v>1232</v>
      </c>
      <c r="D479" s="9">
        <v>1</v>
      </c>
      <c r="E479" s="9">
        <v>2017</v>
      </c>
      <c r="F479" s="16">
        <v>43800</v>
      </c>
      <c r="G479" s="10" t="s">
        <v>1233</v>
      </c>
      <c r="H479" s="18" t="s">
        <v>70</v>
      </c>
      <c r="I479" s="10" t="s">
        <v>1244</v>
      </c>
      <c r="J479" s="9" t="s">
        <v>1234</v>
      </c>
      <c r="K479" s="47" t="s">
        <v>6481</v>
      </c>
    </row>
    <row r="480" spans="1:11" ht="75" hidden="1" customHeight="1">
      <c r="A480" s="9" t="s">
        <v>1231</v>
      </c>
      <c r="B480" s="9" t="s">
        <v>892</v>
      </c>
      <c r="C480" s="9" t="s">
        <v>1232</v>
      </c>
      <c r="D480" s="9">
        <v>1</v>
      </c>
      <c r="E480" s="9">
        <v>2017</v>
      </c>
      <c r="F480" s="16">
        <v>43800</v>
      </c>
      <c r="G480" s="10" t="s">
        <v>1233</v>
      </c>
      <c r="H480" s="18" t="s">
        <v>70</v>
      </c>
      <c r="I480" s="10" t="s">
        <v>1246</v>
      </c>
      <c r="J480" s="9" t="s">
        <v>1234</v>
      </c>
      <c r="K480" s="47" t="s">
        <v>6481</v>
      </c>
    </row>
    <row r="481" spans="1:11" ht="75" hidden="1" customHeight="1">
      <c r="A481" s="9" t="s">
        <v>1231</v>
      </c>
      <c r="B481" s="9" t="s">
        <v>892</v>
      </c>
      <c r="C481" s="9" t="s">
        <v>1232</v>
      </c>
      <c r="D481" s="9">
        <v>1</v>
      </c>
      <c r="E481" s="9">
        <v>2017</v>
      </c>
      <c r="F481" s="16">
        <v>43800</v>
      </c>
      <c r="G481" s="10" t="s">
        <v>1233</v>
      </c>
      <c r="H481" s="18" t="s">
        <v>70</v>
      </c>
      <c r="I481" s="10" t="s">
        <v>1247</v>
      </c>
      <c r="J481" s="9" t="s">
        <v>1234</v>
      </c>
      <c r="K481" s="47" t="s">
        <v>6481</v>
      </c>
    </row>
    <row r="482" spans="1:11" ht="75" hidden="1" customHeight="1">
      <c r="A482" s="9" t="s">
        <v>1231</v>
      </c>
      <c r="B482" s="9" t="s">
        <v>892</v>
      </c>
      <c r="C482" s="9" t="s">
        <v>1232</v>
      </c>
      <c r="D482" s="9">
        <v>1</v>
      </c>
      <c r="E482" s="9">
        <v>2017</v>
      </c>
      <c r="F482" s="16">
        <v>43800</v>
      </c>
      <c r="G482" s="10" t="s">
        <v>1233</v>
      </c>
      <c r="H482" s="18" t="s">
        <v>70</v>
      </c>
      <c r="I482" s="10" t="s">
        <v>1248</v>
      </c>
      <c r="J482" s="9" t="s">
        <v>1234</v>
      </c>
      <c r="K482" s="84" t="s">
        <v>6404</v>
      </c>
    </row>
    <row r="483" spans="1:11" ht="75" hidden="1" customHeight="1">
      <c r="A483" s="9" t="s">
        <v>1231</v>
      </c>
      <c r="B483" s="9" t="s">
        <v>892</v>
      </c>
      <c r="C483" s="9" t="s">
        <v>1232</v>
      </c>
      <c r="D483" s="9">
        <v>1</v>
      </c>
      <c r="E483" s="9">
        <v>2017</v>
      </c>
      <c r="F483" s="16">
        <v>43800</v>
      </c>
      <c r="G483" s="10" t="s">
        <v>1233</v>
      </c>
      <c r="H483" s="18" t="s">
        <v>70</v>
      </c>
      <c r="I483" s="10" t="s">
        <v>1249</v>
      </c>
      <c r="J483" s="9" t="s">
        <v>1234</v>
      </c>
      <c r="K483" s="84" t="s">
        <v>6404</v>
      </c>
    </row>
    <row r="484" spans="1:11" ht="75" hidden="1" customHeight="1">
      <c r="A484" s="9" t="s">
        <v>1231</v>
      </c>
      <c r="B484" s="9" t="s">
        <v>892</v>
      </c>
      <c r="C484" s="9" t="s">
        <v>1232</v>
      </c>
      <c r="D484" s="9">
        <v>1</v>
      </c>
      <c r="E484" s="9">
        <v>2017</v>
      </c>
      <c r="F484" s="16">
        <v>43800</v>
      </c>
      <c r="G484" s="10" t="s">
        <v>1233</v>
      </c>
      <c r="H484" s="18" t="s">
        <v>70</v>
      </c>
      <c r="I484" s="10" t="s">
        <v>1250</v>
      </c>
      <c r="J484" s="9" t="s">
        <v>1234</v>
      </c>
      <c r="K484" s="84" t="s">
        <v>6404</v>
      </c>
    </row>
    <row r="485" spans="1:11" ht="75" hidden="1" customHeight="1">
      <c r="A485" s="9" t="s">
        <v>1231</v>
      </c>
      <c r="B485" s="9" t="s">
        <v>892</v>
      </c>
      <c r="C485" s="9" t="s">
        <v>1232</v>
      </c>
      <c r="D485" s="9">
        <v>1</v>
      </c>
      <c r="E485" s="9">
        <v>2017</v>
      </c>
      <c r="F485" s="16">
        <v>43800</v>
      </c>
      <c r="G485" s="10" t="s">
        <v>1233</v>
      </c>
      <c r="H485" s="18" t="s">
        <v>70</v>
      </c>
      <c r="I485" s="10" t="s">
        <v>1251</v>
      </c>
      <c r="J485" s="9" t="s">
        <v>1234</v>
      </c>
      <c r="K485" s="84" t="s">
        <v>6404</v>
      </c>
    </row>
    <row r="486" spans="1:11" ht="75" hidden="1" customHeight="1">
      <c r="A486" s="9" t="s">
        <v>1231</v>
      </c>
      <c r="B486" s="9" t="s">
        <v>892</v>
      </c>
      <c r="C486" s="9" t="s">
        <v>1232</v>
      </c>
      <c r="D486" s="9">
        <v>1</v>
      </c>
      <c r="E486" s="9">
        <v>2017</v>
      </c>
      <c r="F486" s="16">
        <v>43800</v>
      </c>
      <c r="G486" s="10" t="s">
        <v>1233</v>
      </c>
      <c r="H486" s="18" t="s">
        <v>70</v>
      </c>
      <c r="I486" s="10" t="s">
        <v>1252</v>
      </c>
      <c r="J486" s="9" t="s">
        <v>1234</v>
      </c>
      <c r="K486" s="84" t="s">
        <v>6404</v>
      </c>
    </row>
    <row r="487" spans="1:11" ht="75" hidden="1" customHeight="1">
      <c r="A487" s="9" t="s">
        <v>1231</v>
      </c>
      <c r="B487" s="9" t="s">
        <v>892</v>
      </c>
      <c r="C487" s="9" t="s">
        <v>1232</v>
      </c>
      <c r="D487" s="9">
        <v>1</v>
      </c>
      <c r="E487" s="9">
        <v>2017</v>
      </c>
      <c r="F487" s="16">
        <v>43800</v>
      </c>
      <c r="G487" s="10" t="s">
        <v>1233</v>
      </c>
      <c r="H487" s="18" t="s">
        <v>70</v>
      </c>
      <c r="I487" s="10" t="s">
        <v>1253</v>
      </c>
      <c r="J487" s="9" t="s">
        <v>1234</v>
      </c>
      <c r="K487" s="84" t="s">
        <v>6404</v>
      </c>
    </row>
    <row r="488" spans="1:11" ht="75" hidden="1" customHeight="1">
      <c r="A488" s="9" t="s">
        <v>1231</v>
      </c>
      <c r="B488" s="9" t="s">
        <v>892</v>
      </c>
      <c r="C488" s="9" t="s">
        <v>1232</v>
      </c>
      <c r="D488" s="9">
        <v>1</v>
      </c>
      <c r="E488" s="9">
        <v>2017</v>
      </c>
      <c r="F488" s="16">
        <v>43800</v>
      </c>
      <c r="G488" s="10" t="s">
        <v>1233</v>
      </c>
      <c r="H488" s="18" t="s">
        <v>70</v>
      </c>
      <c r="I488" s="10" t="s">
        <v>5028</v>
      </c>
      <c r="J488" s="9" t="s">
        <v>1234</v>
      </c>
      <c r="K488" s="84" t="s">
        <v>6404</v>
      </c>
    </row>
    <row r="489" spans="1:11" ht="75" hidden="1" customHeight="1">
      <c r="A489" s="9" t="s">
        <v>1231</v>
      </c>
      <c r="B489" s="9" t="s">
        <v>892</v>
      </c>
      <c r="C489" s="9" t="s">
        <v>1232</v>
      </c>
      <c r="D489" s="9">
        <v>1</v>
      </c>
      <c r="E489" s="9">
        <v>2017</v>
      </c>
      <c r="F489" s="16">
        <v>43800</v>
      </c>
      <c r="G489" s="10" t="s">
        <v>1233</v>
      </c>
      <c r="H489" s="18" t="s">
        <v>70</v>
      </c>
      <c r="I489" s="10" t="s">
        <v>5029</v>
      </c>
      <c r="J489" s="9" t="s">
        <v>1234</v>
      </c>
      <c r="K489" s="84" t="s">
        <v>6404</v>
      </c>
    </row>
    <row r="490" spans="1:11" ht="75" hidden="1" customHeight="1">
      <c r="A490" s="9" t="s">
        <v>1231</v>
      </c>
      <c r="B490" s="9" t="s">
        <v>892</v>
      </c>
      <c r="C490" s="9" t="s">
        <v>1232</v>
      </c>
      <c r="D490" s="9">
        <v>1</v>
      </c>
      <c r="E490" s="9">
        <v>2017</v>
      </c>
      <c r="F490" s="16">
        <v>43800</v>
      </c>
      <c r="G490" s="10" t="s">
        <v>1233</v>
      </c>
      <c r="H490" s="18" t="s">
        <v>70</v>
      </c>
      <c r="I490" s="10" t="s">
        <v>1254</v>
      </c>
      <c r="J490" s="9" t="s">
        <v>1234</v>
      </c>
      <c r="K490" s="84" t="s">
        <v>6404</v>
      </c>
    </row>
    <row r="491" spans="1:11" ht="75" hidden="1" customHeight="1">
      <c r="A491" s="9" t="s">
        <v>1231</v>
      </c>
      <c r="B491" s="9" t="s">
        <v>892</v>
      </c>
      <c r="C491" s="9" t="s">
        <v>1232</v>
      </c>
      <c r="D491" s="9">
        <v>1</v>
      </c>
      <c r="E491" s="9">
        <v>2017</v>
      </c>
      <c r="F491" s="16">
        <v>43800</v>
      </c>
      <c r="G491" s="10" t="s">
        <v>1233</v>
      </c>
      <c r="H491" s="18" t="s">
        <v>70</v>
      </c>
      <c r="I491" s="10" t="s">
        <v>1255</v>
      </c>
      <c r="J491" s="9" t="s">
        <v>1234</v>
      </c>
      <c r="K491" s="84" t="s">
        <v>6404</v>
      </c>
    </row>
    <row r="492" spans="1:11" ht="75" hidden="1" customHeight="1">
      <c r="A492" s="9" t="s">
        <v>1231</v>
      </c>
      <c r="B492" s="9" t="s">
        <v>892</v>
      </c>
      <c r="C492" s="9" t="s">
        <v>1232</v>
      </c>
      <c r="D492" s="9">
        <v>1</v>
      </c>
      <c r="E492" s="9">
        <v>2017</v>
      </c>
      <c r="F492" s="16">
        <v>43800</v>
      </c>
      <c r="G492" s="10" t="s">
        <v>1233</v>
      </c>
      <c r="H492" s="18" t="s">
        <v>70</v>
      </c>
      <c r="I492" s="10" t="s">
        <v>1256</v>
      </c>
      <c r="J492" s="9" t="s">
        <v>1234</v>
      </c>
      <c r="K492" s="84" t="s">
        <v>6404</v>
      </c>
    </row>
    <row r="493" spans="1:11" ht="75" hidden="1" customHeight="1">
      <c r="A493" s="9" t="s">
        <v>1231</v>
      </c>
      <c r="B493" s="9" t="s">
        <v>892</v>
      </c>
      <c r="C493" s="9" t="s">
        <v>1232</v>
      </c>
      <c r="D493" s="9">
        <v>1</v>
      </c>
      <c r="E493" s="9">
        <v>2017</v>
      </c>
      <c r="F493" s="16">
        <v>43800</v>
      </c>
      <c r="G493" s="10" t="s">
        <v>1233</v>
      </c>
      <c r="H493" s="18" t="s">
        <v>70</v>
      </c>
      <c r="I493" s="10" t="s">
        <v>1257</v>
      </c>
      <c r="J493" s="9" t="s">
        <v>1234</v>
      </c>
      <c r="K493" s="84" t="s">
        <v>6404</v>
      </c>
    </row>
    <row r="494" spans="1:11" ht="75" hidden="1" customHeight="1">
      <c r="A494" s="9" t="s">
        <v>1231</v>
      </c>
      <c r="B494" s="9" t="s">
        <v>892</v>
      </c>
      <c r="C494" s="9" t="s">
        <v>1232</v>
      </c>
      <c r="D494" s="9">
        <v>1</v>
      </c>
      <c r="E494" s="9">
        <v>2017</v>
      </c>
      <c r="F494" s="16">
        <v>43800</v>
      </c>
      <c r="G494" s="10" t="s">
        <v>1233</v>
      </c>
      <c r="H494" s="18" t="s">
        <v>70</v>
      </c>
      <c r="I494" s="10" t="s">
        <v>1258</v>
      </c>
      <c r="J494" s="9" t="s">
        <v>1234</v>
      </c>
      <c r="K494" s="84" t="s">
        <v>6404</v>
      </c>
    </row>
    <row r="495" spans="1:11" ht="60" hidden="1" customHeight="1">
      <c r="A495" s="9" t="s">
        <v>1231</v>
      </c>
      <c r="B495" s="9" t="s">
        <v>892</v>
      </c>
      <c r="C495" s="9" t="s">
        <v>1232</v>
      </c>
      <c r="D495" s="9">
        <v>1</v>
      </c>
      <c r="E495" s="9">
        <v>2017</v>
      </c>
      <c r="F495" s="16">
        <v>43800</v>
      </c>
      <c r="G495" s="10" t="s">
        <v>1243</v>
      </c>
      <c r="H495" s="18" t="s">
        <v>70</v>
      </c>
      <c r="I495" s="10" t="s">
        <v>1259</v>
      </c>
      <c r="J495" s="9" t="s">
        <v>1234</v>
      </c>
      <c r="K495" s="84" t="s">
        <v>6404</v>
      </c>
    </row>
    <row r="496" spans="1:11" ht="75" hidden="1" customHeight="1">
      <c r="A496" s="9" t="s">
        <v>1231</v>
      </c>
      <c r="B496" s="9" t="s">
        <v>892</v>
      </c>
      <c r="C496" s="9" t="s">
        <v>1232</v>
      </c>
      <c r="D496" s="9">
        <v>1</v>
      </c>
      <c r="E496" s="9">
        <v>2017</v>
      </c>
      <c r="F496" s="16">
        <v>43800</v>
      </c>
      <c r="G496" s="10" t="s">
        <v>1265</v>
      </c>
      <c r="H496" s="18" t="s">
        <v>70</v>
      </c>
      <c r="I496" s="10" t="s">
        <v>1260</v>
      </c>
      <c r="J496" s="9" t="s">
        <v>1234</v>
      </c>
      <c r="K496" s="84" t="s">
        <v>6404</v>
      </c>
    </row>
    <row r="497" spans="1:11" ht="75" hidden="1" customHeight="1">
      <c r="A497" s="9" t="s">
        <v>1231</v>
      </c>
      <c r="B497" s="9" t="s">
        <v>892</v>
      </c>
      <c r="C497" s="9" t="s">
        <v>1232</v>
      </c>
      <c r="D497" s="9">
        <v>1</v>
      </c>
      <c r="E497" s="9">
        <v>2017</v>
      </c>
      <c r="F497" s="16">
        <v>43800</v>
      </c>
      <c r="G497" s="10" t="s">
        <v>1265</v>
      </c>
      <c r="H497" s="18" t="s">
        <v>70</v>
      </c>
      <c r="I497" s="10" t="s">
        <v>1261</v>
      </c>
      <c r="J497" s="9" t="s">
        <v>1234</v>
      </c>
      <c r="K497" s="84" t="s">
        <v>6404</v>
      </c>
    </row>
    <row r="498" spans="1:11" ht="79.5" hidden="1" customHeight="1">
      <c r="A498" s="9" t="s">
        <v>1231</v>
      </c>
      <c r="B498" s="9" t="s">
        <v>892</v>
      </c>
      <c r="C498" s="9" t="s">
        <v>1232</v>
      </c>
      <c r="D498" s="9">
        <v>1</v>
      </c>
      <c r="E498" s="9">
        <v>2017</v>
      </c>
      <c r="F498" s="16">
        <v>43800</v>
      </c>
      <c r="G498" s="10" t="s">
        <v>1265</v>
      </c>
      <c r="H498" s="18" t="s">
        <v>70</v>
      </c>
      <c r="I498" s="10" t="s">
        <v>1262</v>
      </c>
      <c r="J498" s="9" t="s">
        <v>1234</v>
      </c>
      <c r="K498" s="84" t="s">
        <v>6404</v>
      </c>
    </row>
    <row r="499" spans="1:11" s="5" customFormat="1" ht="75" hidden="1" customHeight="1">
      <c r="A499" s="9" t="s">
        <v>1231</v>
      </c>
      <c r="B499" s="9" t="s">
        <v>892</v>
      </c>
      <c r="C499" s="9" t="s">
        <v>1232</v>
      </c>
      <c r="D499" s="9">
        <v>1</v>
      </c>
      <c r="E499" s="9">
        <v>2017</v>
      </c>
      <c r="F499" s="16">
        <v>43800</v>
      </c>
      <c r="G499" s="10" t="s">
        <v>1265</v>
      </c>
      <c r="H499" s="18" t="s">
        <v>70</v>
      </c>
      <c r="I499" s="10" t="s">
        <v>1263</v>
      </c>
      <c r="J499" s="9" t="s">
        <v>1234</v>
      </c>
      <c r="K499" s="84" t="s">
        <v>6404</v>
      </c>
    </row>
    <row r="500" spans="1:11" s="5" customFormat="1" ht="75" hidden="1" customHeight="1">
      <c r="A500" s="9" t="s">
        <v>1231</v>
      </c>
      <c r="B500" s="9" t="s">
        <v>892</v>
      </c>
      <c r="C500" s="9" t="s">
        <v>1232</v>
      </c>
      <c r="D500" s="9">
        <v>1</v>
      </c>
      <c r="E500" s="9">
        <v>2017</v>
      </c>
      <c r="F500" s="16">
        <v>43800</v>
      </c>
      <c r="G500" s="10" t="s">
        <v>1265</v>
      </c>
      <c r="H500" s="18" t="s">
        <v>70</v>
      </c>
      <c r="I500" s="10" t="s">
        <v>1264</v>
      </c>
      <c r="J500" s="9" t="s">
        <v>1234</v>
      </c>
      <c r="K500" s="84" t="s">
        <v>6404</v>
      </c>
    </row>
    <row r="501" spans="1:11" ht="75" hidden="1" customHeight="1">
      <c r="A501" s="9" t="s">
        <v>1231</v>
      </c>
      <c r="B501" s="9" t="s">
        <v>892</v>
      </c>
      <c r="C501" s="9" t="s">
        <v>1232</v>
      </c>
      <c r="D501" s="9">
        <v>1</v>
      </c>
      <c r="E501" s="9">
        <v>2017</v>
      </c>
      <c r="F501" s="16">
        <v>43800</v>
      </c>
      <c r="G501" s="10" t="s">
        <v>1265</v>
      </c>
      <c r="H501" s="18" t="s">
        <v>70</v>
      </c>
      <c r="I501" s="10" t="s">
        <v>1266</v>
      </c>
      <c r="J501" s="9" t="s">
        <v>1234</v>
      </c>
      <c r="K501" s="84" t="s">
        <v>6404</v>
      </c>
    </row>
    <row r="502" spans="1:11" ht="75" hidden="1" customHeight="1">
      <c r="A502" s="9" t="s">
        <v>1231</v>
      </c>
      <c r="B502" s="9" t="s">
        <v>892</v>
      </c>
      <c r="C502" s="9" t="s">
        <v>1232</v>
      </c>
      <c r="D502" s="9">
        <v>1</v>
      </c>
      <c r="E502" s="9">
        <v>2017</v>
      </c>
      <c r="F502" s="16">
        <v>43800</v>
      </c>
      <c r="G502" s="10" t="s">
        <v>1265</v>
      </c>
      <c r="H502" s="18" t="s">
        <v>70</v>
      </c>
      <c r="I502" s="10" t="s">
        <v>1267</v>
      </c>
      <c r="J502" s="9" t="s">
        <v>1234</v>
      </c>
      <c r="K502" s="84" t="s">
        <v>6404</v>
      </c>
    </row>
    <row r="503" spans="1:11" ht="75" hidden="1" customHeight="1">
      <c r="A503" s="9" t="s">
        <v>1231</v>
      </c>
      <c r="B503" s="9" t="s">
        <v>892</v>
      </c>
      <c r="C503" s="9" t="s">
        <v>1232</v>
      </c>
      <c r="D503" s="9">
        <v>1</v>
      </c>
      <c r="E503" s="9">
        <v>2017</v>
      </c>
      <c r="F503" s="16">
        <v>43800</v>
      </c>
      <c r="G503" s="10" t="s">
        <v>1265</v>
      </c>
      <c r="H503" s="18" t="s">
        <v>70</v>
      </c>
      <c r="I503" s="10" t="s">
        <v>1268</v>
      </c>
      <c r="J503" s="9" t="s">
        <v>1234</v>
      </c>
      <c r="K503" s="84" t="s">
        <v>6404</v>
      </c>
    </row>
    <row r="504" spans="1:11" ht="75" hidden="1" customHeight="1">
      <c r="A504" s="9" t="s">
        <v>1231</v>
      </c>
      <c r="B504" s="9" t="s">
        <v>892</v>
      </c>
      <c r="C504" s="9" t="s">
        <v>1232</v>
      </c>
      <c r="D504" s="9">
        <v>1</v>
      </c>
      <c r="E504" s="9">
        <v>2017</v>
      </c>
      <c r="F504" s="16">
        <v>43800</v>
      </c>
      <c r="G504" s="10" t="s">
        <v>1265</v>
      </c>
      <c r="H504" s="18" t="s">
        <v>70</v>
      </c>
      <c r="I504" s="10" t="s">
        <v>1269</v>
      </c>
      <c r="J504" s="9" t="s">
        <v>1234</v>
      </c>
      <c r="K504" s="84" t="s">
        <v>6404</v>
      </c>
    </row>
    <row r="505" spans="1:11" ht="75" hidden="1" customHeight="1">
      <c r="A505" s="9" t="s">
        <v>1231</v>
      </c>
      <c r="B505" s="9" t="s">
        <v>892</v>
      </c>
      <c r="C505" s="9" t="s">
        <v>1232</v>
      </c>
      <c r="D505" s="9">
        <v>1</v>
      </c>
      <c r="E505" s="9">
        <v>2017</v>
      </c>
      <c r="F505" s="16">
        <v>43800</v>
      </c>
      <c r="G505" s="10" t="s">
        <v>1265</v>
      </c>
      <c r="H505" s="18" t="s">
        <v>70</v>
      </c>
      <c r="I505" s="10" t="s">
        <v>1270</v>
      </c>
      <c r="J505" s="9" t="s">
        <v>1234</v>
      </c>
      <c r="K505" s="84" t="s">
        <v>6404</v>
      </c>
    </row>
    <row r="506" spans="1:11" ht="75" hidden="1" customHeight="1">
      <c r="A506" s="9" t="s">
        <v>1231</v>
      </c>
      <c r="B506" s="9" t="s">
        <v>892</v>
      </c>
      <c r="C506" s="9" t="s">
        <v>1232</v>
      </c>
      <c r="D506" s="9">
        <v>1</v>
      </c>
      <c r="E506" s="9">
        <v>2017</v>
      </c>
      <c r="F506" s="16">
        <v>43800</v>
      </c>
      <c r="G506" s="10" t="s">
        <v>1265</v>
      </c>
      <c r="H506" s="18" t="s">
        <v>70</v>
      </c>
      <c r="I506" s="10" t="s">
        <v>1271</v>
      </c>
      <c r="J506" s="9" t="s">
        <v>1234</v>
      </c>
      <c r="K506" s="84" t="s">
        <v>6404</v>
      </c>
    </row>
    <row r="507" spans="1:11" ht="75" hidden="1" customHeight="1">
      <c r="A507" s="9" t="s">
        <v>1231</v>
      </c>
      <c r="B507" s="9" t="s">
        <v>892</v>
      </c>
      <c r="C507" s="9" t="s">
        <v>1232</v>
      </c>
      <c r="D507" s="9">
        <v>1</v>
      </c>
      <c r="E507" s="9">
        <v>2017</v>
      </c>
      <c r="F507" s="16">
        <v>43800</v>
      </c>
      <c r="G507" s="10" t="s">
        <v>1265</v>
      </c>
      <c r="H507" s="18" t="s">
        <v>70</v>
      </c>
      <c r="I507" s="10" t="s">
        <v>1272</v>
      </c>
      <c r="J507" s="9" t="s">
        <v>1234</v>
      </c>
      <c r="K507" s="84" t="s">
        <v>6404</v>
      </c>
    </row>
    <row r="508" spans="1:11" ht="75" hidden="1" customHeight="1">
      <c r="A508" s="9" t="s">
        <v>1231</v>
      </c>
      <c r="B508" s="9" t="s">
        <v>892</v>
      </c>
      <c r="C508" s="9" t="s">
        <v>1232</v>
      </c>
      <c r="D508" s="9">
        <v>1</v>
      </c>
      <c r="E508" s="9">
        <v>2017</v>
      </c>
      <c r="F508" s="16">
        <v>43800</v>
      </c>
      <c r="G508" s="10" t="s">
        <v>1265</v>
      </c>
      <c r="H508" s="18" t="s">
        <v>70</v>
      </c>
      <c r="I508" s="10" t="s">
        <v>1273</v>
      </c>
      <c r="J508" s="9" t="s">
        <v>1234</v>
      </c>
      <c r="K508" s="84" t="s">
        <v>6404</v>
      </c>
    </row>
    <row r="509" spans="1:11" ht="75" hidden="1" customHeight="1">
      <c r="A509" s="9" t="s">
        <v>1231</v>
      </c>
      <c r="B509" s="9" t="s">
        <v>892</v>
      </c>
      <c r="C509" s="9" t="s">
        <v>1232</v>
      </c>
      <c r="D509" s="9">
        <v>1</v>
      </c>
      <c r="E509" s="9">
        <v>2017</v>
      </c>
      <c r="F509" s="16">
        <v>43800</v>
      </c>
      <c r="G509" s="10" t="s">
        <v>1265</v>
      </c>
      <c r="H509" s="18" t="s">
        <v>70</v>
      </c>
      <c r="I509" s="10" t="s">
        <v>1274</v>
      </c>
      <c r="J509" s="9" t="s">
        <v>1234</v>
      </c>
      <c r="K509" s="84" t="s">
        <v>6404</v>
      </c>
    </row>
    <row r="510" spans="1:11" ht="75" hidden="1" customHeight="1">
      <c r="A510" s="9" t="s">
        <v>1231</v>
      </c>
      <c r="B510" s="9" t="s">
        <v>892</v>
      </c>
      <c r="C510" s="9" t="s">
        <v>1232</v>
      </c>
      <c r="D510" s="9">
        <v>1</v>
      </c>
      <c r="E510" s="9">
        <v>2017</v>
      </c>
      <c r="F510" s="16">
        <v>43800</v>
      </c>
      <c r="G510" s="10" t="s">
        <v>1265</v>
      </c>
      <c r="H510" s="18" t="s">
        <v>70</v>
      </c>
      <c r="I510" s="10" t="s">
        <v>1275</v>
      </c>
      <c r="J510" s="9" t="s">
        <v>1234</v>
      </c>
      <c r="K510" s="84" t="s">
        <v>6404</v>
      </c>
    </row>
    <row r="511" spans="1:11" ht="75" hidden="1" customHeight="1">
      <c r="A511" s="9" t="s">
        <v>1231</v>
      </c>
      <c r="B511" s="9" t="s">
        <v>892</v>
      </c>
      <c r="C511" s="9" t="s">
        <v>1232</v>
      </c>
      <c r="D511" s="9">
        <v>1</v>
      </c>
      <c r="E511" s="9">
        <v>2017</v>
      </c>
      <c r="F511" s="16">
        <v>43800</v>
      </c>
      <c r="G511" s="10" t="s">
        <v>1265</v>
      </c>
      <c r="H511" s="18" t="s">
        <v>70</v>
      </c>
      <c r="I511" s="10" t="s">
        <v>1276</v>
      </c>
      <c r="J511" s="9" t="s">
        <v>1234</v>
      </c>
      <c r="K511" s="84" t="s">
        <v>6404</v>
      </c>
    </row>
    <row r="512" spans="1:11" ht="75" hidden="1" customHeight="1">
      <c r="A512" s="9" t="s">
        <v>1231</v>
      </c>
      <c r="B512" s="9" t="s">
        <v>892</v>
      </c>
      <c r="C512" s="9" t="s">
        <v>1232</v>
      </c>
      <c r="D512" s="9">
        <v>1</v>
      </c>
      <c r="E512" s="9">
        <v>2017</v>
      </c>
      <c r="F512" s="16">
        <v>43800</v>
      </c>
      <c r="G512" s="10" t="s">
        <v>1265</v>
      </c>
      <c r="H512" s="18" t="s">
        <v>70</v>
      </c>
      <c r="I512" s="10" t="s">
        <v>1277</v>
      </c>
      <c r="J512" s="9" t="s">
        <v>1234</v>
      </c>
      <c r="K512" s="84" t="s">
        <v>6404</v>
      </c>
    </row>
    <row r="513" spans="1:11" ht="75" hidden="1" customHeight="1">
      <c r="A513" s="9" t="s">
        <v>1231</v>
      </c>
      <c r="B513" s="9" t="s">
        <v>892</v>
      </c>
      <c r="C513" s="9" t="s">
        <v>1232</v>
      </c>
      <c r="D513" s="9">
        <v>1</v>
      </c>
      <c r="E513" s="9">
        <v>2017</v>
      </c>
      <c r="F513" s="16">
        <v>43800</v>
      </c>
      <c r="G513" s="10" t="s">
        <v>1265</v>
      </c>
      <c r="H513" s="18" t="s">
        <v>70</v>
      </c>
      <c r="I513" s="10" t="s">
        <v>1278</v>
      </c>
      <c r="J513" s="9" t="s">
        <v>1234</v>
      </c>
      <c r="K513" s="84" t="s">
        <v>6404</v>
      </c>
    </row>
    <row r="514" spans="1:11" ht="75" hidden="1" customHeight="1">
      <c r="A514" s="9" t="s">
        <v>1231</v>
      </c>
      <c r="B514" s="9" t="s">
        <v>892</v>
      </c>
      <c r="C514" s="9" t="s">
        <v>1232</v>
      </c>
      <c r="D514" s="9">
        <v>1</v>
      </c>
      <c r="E514" s="9">
        <v>2017</v>
      </c>
      <c r="F514" s="16">
        <v>43800</v>
      </c>
      <c r="G514" s="10" t="s">
        <v>1265</v>
      </c>
      <c r="H514" s="18" t="s">
        <v>70</v>
      </c>
      <c r="I514" s="10" t="s">
        <v>1279</v>
      </c>
      <c r="J514" s="9" t="s">
        <v>1234</v>
      </c>
      <c r="K514" s="84" t="s">
        <v>6404</v>
      </c>
    </row>
    <row r="515" spans="1:11" ht="75" hidden="1" customHeight="1">
      <c r="A515" s="9" t="s">
        <v>1231</v>
      </c>
      <c r="B515" s="9" t="s">
        <v>892</v>
      </c>
      <c r="C515" s="9" t="s">
        <v>1232</v>
      </c>
      <c r="D515" s="9">
        <v>1</v>
      </c>
      <c r="E515" s="9">
        <v>2017</v>
      </c>
      <c r="F515" s="16">
        <v>43800</v>
      </c>
      <c r="G515" s="10" t="s">
        <v>1265</v>
      </c>
      <c r="H515" s="18" t="s">
        <v>70</v>
      </c>
      <c r="I515" s="10" t="s">
        <v>1280</v>
      </c>
      <c r="J515" s="9" t="s">
        <v>1234</v>
      </c>
      <c r="K515" s="84" t="s">
        <v>6404</v>
      </c>
    </row>
    <row r="516" spans="1:11" ht="75" hidden="1" customHeight="1">
      <c r="A516" s="9" t="s">
        <v>1231</v>
      </c>
      <c r="B516" s="9" t="s">
        <v>892</v>
      </c>
      <c r="C516" s="9" t="s">
        <v>1232</v>
      </c>
      <c r="D516" s="9">
        <v>1</v>
      </c>
      <c r="E516" s="9">
        <v>2017</v>
      </c>
      <c r="F516" s="16">
        <v>43800</v>
      </c>
      <c r="G516" s="10" t="s">
        <v>1265</v>
      </c>
      <c r="H516" s="18" t="s">
        <v>70</v>
      </c>
      <c r="I516" s="10" t="s">
        <v>1281</v>
      </c>
      <c r="J516" s="9" t="s">
        <v>1234</v>
      </c>
      <c r="K516" s="84" t="s">
        <v>6404</v>
      </c>
    </row>
    <row r="517" spans="1:11" ht="75" hidden="1" customHeight="1">
      <c r="A517" s="9" t="s">
        <v>1231</v>
      </c>
      <c r="B517" s="9" t="s">
        <v>892</v>
      </c>
      <c r="C517" s="9" t="s">
        <v>1232</v>
      </c>
      <c r="D517" s="9">
        <v>1</v>
      </c>
      <c r="E517" s="9">
        <v>2017</v>
      </c>
      <c r="F517" s="16">
        <v>43800</v>
      </c>
      <c r="G517" s="10" t="s">
        <v>1265</v>
      </c>
      <c r="H517" s="18" t="s">
        <v>70</v>
      </c>
      <c r="I517" s="10" t="s">
        <v>1282</v>
      </c>
      <c r="J517" s="9" t="s">
        <v>1234</v>
      </c>
      <c r="K517" s="84" t="s">
        <v>6404</v>
      </c>
    </row>
    <row r="518" spans="1:11" ht="75" hidden="1" customHeight="1">
      <c r="A518" s="9" t="s">
        <v>1231</v>
      </c>
      <c r="B518" s="9" t="s">
        <v>892</v>
      </c>
      <c r="C518" s="9" t="s">
        <v>1232</v>
      </c>
      <c r="D518" s="9">
        <v>1</v>
      </c>
      <c r="E518" s="9">
        <v>2017</v>
      </c>
      <c r="F518" s="16">
        <v>43800</v>
      </c>
      <c r="G518" s="10" t="s">
        <v>1265</v>
      </c>
      <c r="H518" s="18" t="s">
        <v>70</v>
      </c>
      <c r="I518" s="10" t="s">
        <v>1283</v>
      </c>
      <c r="J518" s="9" t="s">
        <v>1234</v>
      </c>
      <c r="K518" s="84" t="s">
        <v>6404</v>
      </c>
    </row>
    <row r="519" spans="1:11" ht="75" hidden="1" customHeight="1">
      <c r="A519" s="9" t="s">
        <v>1231</v>
      </c>
      <c r="B519" s="9" t="s">
        <v>892</v>
      </c>
      <c r="C519" s="9" t="s">
        <v>1232</v>
      </c>
      <c r="D519" s="9">
        <v>1</v>
      </c>
      <c r="E519" s="9">
        <v>2017</v>
      </c>
      <c r="F519" s="16">
        <v>43800</v>
      </c>
      <c r="G519" s="10" t="s">
        <v>1265</v>
      </c>
      <c r="H519" s="18" t="s">
        <v>70</v>
      </c>
      <c r="I519" s="10" t="s">
        <v>1284</v>
      </c>
      <c r="J519" s="9" t="s">
        <v>1234</v>
      </c>
      <c r="K519" s="84" t="s">
        <v>6404</v>
      </c>
    </row>
    <row r="520" spans="1:11" ht="75" hidden="1" customHeight="1">
      <c r="A520" s="9" t="s">
        <v>1231</v>
      </c>
      <c r="B520" s="9" t="s">
        <v>892</v>
      </c>
      <c r="C520" s="9" t="s">
        <v>1232</v>
      </c>
      <c r="D520" s="9">
        <v>1</v>
      </c>
      <c r="E520" s="9">
        <v>2017</v>
      </c>
      <c r="F520" s="16">
        <v>43800</v>
      </c>
      <c r="G520" s="10" t="s">
        <v>1265</v>
      </c>
      <c r="H520" s="18" t="s">
        <v>70</v>
      </c>
      <c r="I520" s="10" t="s">
        <v>1285</v>
      </c>
      <c r="J520" s="9" t="s">
        <v>1234</v>
      </c>
      <c r="K520" s="84" t="s">
        <v>6404</v>
      </c>
    </row>
    <row r="521" spans="1:11" ht="75" hidden="1" customHeight="1">
      <c r="A521" s="9" t="s">
        <v>1231</v>
      </c>
      <c r="B521" s="9" t="s">
        <v>892</v>
      </c>
      <c r="C521" s="9" t="s">
        <v>1232</v>
      </c>
      <c r="D521" s="9">
        <v>1</v>
      </c>
      <c r="E521" s="9">
        <v>2017</v>
      </c>
      <c r="F521" s="16">
        <v>43800</v>
      </c>
      <c r="G521" s="10" t="s">
        <v>1265</v>
      </c>
      <c r="H521" s="18" t="s">
        <v>70</v>
      </c>
      <c r="I521" s="10" t="s">
        <v>1286</v>
      </c>
      <c r="J521" s="9" t="s">
        <v>1234</v>
      </c>
      <c r="K521" s="84" t="s">
        <v>6404</v>
      </c>
    </row>
    <row r="522" spans="1:11" ht="75" hidden="1" customHeight="1">
      <c r="A522" s="9" t="s">
        <v>1231</v>
      </c>
      <c r="B522" s="9" t="s">
        <v>892</v>
      </c>
      <c r="C522" s="9" t="s">
        <v>1232</v>
      </c>
      <c r="D522" s="9">
        <v>1</v>
      </c>
      <c r="E522" s="9">
        <v>2017</v>
      </c>
      <c r="F522" s="16">
        <v>43800</v>
      </c>
      <c r="G522" s="10" t="s">
        <v>1265</v>
      </c>
      <c r="H522" s="18" t="s">
        <v>70</v>
      </c>
      <c r="I522" s="10" t="s">
        <v>1287</v>
      </c>
      <c r="J522" s="9" t="s">
        <v>1234</v>
      </c>
      <c r="K522" s="84" t="s">
        <v>6404</v>
      </c>
    </row>
    <row r="523" spans="1:11" ht="75" hidden="1" customHeight="1">
      <c r="A523" s="9" t="s">
        <v>1231</v>
      </c>
      <c r="B523" s="9" t="s">
        <v>892</v>
      </c>
      <c r="C523" s="9" t="s">
        <v>1232</v>
      </c>
      <c r="D523" s="9">
        <v>1</v>
      </c>
      <c r="E523" s="9">
        <v>2017</v>
      </c>
      <c r="F523" s="16">
        <v>43800</v>
      </c>
      <c r="G523" s="10" t="s">
        <v>1265</v>
      </c>
      <c r="H523" s="18" t="s">
        <v>70</v>
      </c>
      <c r="I523" s="10" t="s">
        <v>1288</v>
      </c>
      <c r="J523" s="9" t="s">
        <v>1234</v>
      </c>
      <c r="K523" s="84" t="s">
        <v>6404</v>
      </c>
    </row>
    <row r="524" spans="1:11" ht="75" hidden="1" customHeight="1">
      <c r="A524" s="9" t="s">
        <v>1231</v>
      </c>
      <c r="B524" s="9" t="s">
        <v>892</v>
      </c>
      <c r="C524" s="9" t="s">
        <v>1232</v>
      </c>
      <c r="D524" s="9">
        <v>1</v>
      </c>
      <c r="E524" s="9">
        <v>2017</v>
      </c>
      <c r="F524" s="16">
        <v>43800</v>
      </c>
      <c r="G524" s="10" t="s">
        <v>1265</v>
      </c>
      <c r="H524" s="18" t="s">
        <v>70</v>
      </c>
      <c r="I524" s="10" t="s">
        <v>1289</v>
      </c>
      <c r="J524" s="9" t="s">
        <v>1234</v>
      </c>
      <c r="K524" s="84" t="s">
        <v>6404</v>
      </c>
    </row>
    <row r="525" spans="1:11" ht="75" hidden="1" customHeight="1">
      <c r="A525" s="9" t="s">
        <v>1231</v>
      </c>
      <c r="B525" s="9" t="s">
        <v>892</v>
      </c>
      <c r="C525" s="9" t="s">
        <v>1232</v>
      </c>
      <c r="D525" s="9">
        <v>1</v>
      </c>
      <c r="E525" s="9">
        <v>2017</v>
      </c>
      <c r="F525" s="16">
        <v>43800</v>
      </c>
      <c r="G525" s="10" t="s">
        <v>1265</v>
      </c>
      <c r="H525" s="18" t="s">
        <v>70</v>
      </c>
      <c r="I525" s="10" t="s">
        <v>1290</v>
      </c>
      <c r="J525" s="9" t="s">
        <v>1234</v>
      </c>
      <c r="K525" s="84" t="s">
        <v>6404</v>
      </c>
    </row>
    <row r="526" spans="1:11" ht="75" hidden="1" customHeight="1">
      <c r="A526" s="9" t="s">
        <v>1231</v>
      </c>
      <c r="B526" s="9" t="s">
        <v>892</v>
      </c>
      <c r="C526" s="9" t="s">
        <v>1232</v>
      </c>
      <c r="D526" s="9">
        <v>1</v>
      </c>
      <c r="E526" s="9">
        <v>2017</v>
      </c>
      <c r="F526" s="16">
        <v>43800</v>
      </c>
      <c r="G526" s="10" t="s">
        <v>1265</v>
      </c>
      <c r="H526" s="18" t="s">
        <v>70</v>
      </c>
      <c r="I526" s="10" t="s">
        <v>1291</v>
      </c>
      <c r="J526" s="9" t="s">
        <v>1234</v>
      </c>
      <c r="K526" s="84" t="s">
        <v>6404</v>
      </c>
    </row>
    <row r="527" spans="1:11" ht="75" hidden="1" customHeight="1">
      <c r="A527" s="9" t="s">
        <v>1231</v>
      </c>
      <c r="B527" s="9" t="s">
        <v>892</v>
      </c>
      <c r="C527" s="9" t="s">
        <v>1232</v>
      </c>
      <c r="D527" s="9">
        <v>1</v>
      </c>
      <c r="E527" s="9">
        <v>2017</v>
      </c>
      <c r="F527" s="16">
        <v>43800</v>
      </c>
      <c r="G527" s="10" t="s">
        <v>1265</v>
      </c>
      <c r="H527" s="18" t="s">
        <v>70</v>
      </c>
      <c r="I527" s="10" t="s">
        <v>1292</v>
      </c>
      <c r="J527" s="9" t="s">
        <v>1234</v>
      </c>
      <c r="K527" s="84" t="s">
        <v>6404</v>
      </c>
    </row>
    <row r="528" spans="1:11" ht="75" hidden="1" customHeight="1">
      <c r="A528" s="9" t="s">
        <v>1231</v>
      </c>
      <c r="B528" s="9" t="s">
        <v>892</v>
      </c>
      <c r="C528" s="9" t="s">
        <v>1232</v>
      </c>
      <c r="D528" s="9">
        <v>1</v>
      </c>
      <c r="E528" s="9">
        <v>2017</v>
      </c>
      <c r="F528" s="16">
        <v>43800</v>
      </c>
      <c r="G528" s="10" t="s">
        <v>1265</v>
      </c>
      <c r="H528" s="18" t="s">
        <v>70</v>
      </c>
      <c r="I528" s="10" t="s">
        <v>1293</v>
      </c>
      <c r="J528" s="9" t="s">
        <v>1234</v>
      </c>
      <c r="K528" s="84" t="s">
        <v>6404</v>
      </c>
    </row>
    <row r="529" spans="1:11" ht="75" hidden="1" customHeight="1">
      <c r="A529" s="9" t="s">
        <v>1231</v>
      </c>
      <c r="B529" s="9" t="s">
        <v>892</v>
      </c>
      <c r="C529" s="9" t="s">
        <v>1232</v>
      </c>
      <c r="D529" s="9">
        <v>1</v>
      </c>
      <c r="E529" s="9">
        <v>2017</v>
      </c>
      <c r="F529" s="16">
        <v>43800</v>
      </c>
      <c r="G529" s="10" t="s">
        <v>1265</v>
      </c>
      <c r="H529" s="18" t="s">
        <v>70</v>
      </c>
      <c r="I529" s="10" t="s">
        <v>1294</v>
      </c>
      <c r="J529" s="9" t="s">
        <v>1234</v>
      </c>
      <c r="K529" s="84" t="s">
        <v>6404</v>
      </c>
    </row>
    <row r="530" spans="1:11" ht="75" hidden="1" customHeight="1">
      <c r="A530" s="9" t="s">
        <v>1231</v>
      </c>
      <c r="B530" s="9" t="s">
        <v>892</v>
      </c>
      <c r="C530" s="9" t="s">
        <v>1232</v>
      </c>
      <c r="D530" s="9">
        <v>1</v>
      </c>
      <c r="E530" s="9">
        <v>2017</v>
      </c>
      <c r="F530" s="16">
        <v>43800</v>
      </c>
      <c r="G530" s="10" t="s">
        <v>1265</v>
      </c>
      <c r="H530" s="18" t="s">
        <v>70</v>
      </c>
      <c r="I530" s="10" t="s">
        <v>1295</v>
      </c>
      <c r="J530" s="9" t="s">
        <v>1234</v>
      </c>
      <c r="K530" s="84" t="s">
        <v>6404</v>
      </c>
    </row>
    <row r="531" spans="1:11" ht="75" hidden="1" customHeight="1">
      <c r="A531" s="9" t="s">
        <v>1231</v>
      </c>
      <c r="B531" s="9" t="s">
        <v>892</v>
      </c>
      <c r="C531" s="9" t="s">
        <v>1232</v>
      </c>
      <c r="D531" s="9">
        <v>1</v>
      </c>
      <c r="E531" s="9">
        <v>2017</v>
      </c>
      <c r="F531" s="16">
        <v>43800</v>
      </c>
      <c r="G531" s="10" t="s">
        <v>1265</v>
      </c>
      <c r="H531" s="18" t="s">
        <v>70</v>
      </c>
      <c r="I531" s="10" t="s">
        <v>1296</v>
      </c>
      <c r="J531" s="9" t="s">
        <v>1234</v>
      </c>
      <c r="K531" s="84" t="s">
        <v>6404</v>
      </c>
    </row>
    <row r="532" spans="1:11" ht="75" hidden="1" customHeight="1">
      <c r="A532" s="9" t="s">
        <v>1231</v>
      </c>
      <c r="B532" s="9" t="s">
        <v>892</v>
      </c>
      <c r="C532" s="9" t="s">
        <v>1232</v>
      </c>
      <c r="D532" s="9">
        <v>1</v>
      </c>
      <c r="E532" s="9">
        <v>2017</v>
      </c>
      <c r="F532" s="16">
        <v>43800</v>
      </c>
      <c r="G532" s="10" t="s">
        <v>1265</v>
      </c>
      <c r="H532" s="18" t="s">
        <v>70</v>
      </c>
      <c r="I532" s="10" t="s">
        <v>1297</v>
      </c>
      <c r="J532" s="9" t="s">
        <v>1234</v>
      </c>
      <c r="K532" s="84" t="s">
        <v>6404</v>
      </c>
    </row>
    <row r="533" spans="1:11" ht="75" hidden="1" customHeight="1">
      <c r="A533" s="9" t="s">
        <v>1231</v>
      </c>
      <c r="B533" s="9" t="s">
        <v>892</v>
      </c>
      <c r="C533" s="9" t="s">
        <v>1232</v>
      </c>
      <c r="D533" s="9">
        <v>1</v>
      </c>
      <c r="E533" s="9">
        <v>2017</v>
      </c>
      <c r="F533" s="16">
        <v>43800</v>
      </c>
      <c r="G533" s="10" t="s">
        <v>1265</v>
      </c>
      <c r="H533" s="18" t="s">
        <v>70</v>
      </c>
      <c r="I533" s="10" t="s">
        <v>1298</v>
      </c>
      <c r="J533" s="9" t="s">
        <v>1234</v>
      </c>
      <c r="K533" s="84" t="s">
        <v>6404</v>
      </c>
    </row>
    <row r="534" spans="1:11" ht="75" hidden="1" customHeight="1">
      <c r="A534" s="9" t="s">
        <v>1231</v>
      </c>
      <c r="B534" s="9" t="s">
        <v>892</v>
      </c>
      <c r="C534" s="9" t="s">
        <v>1232</v>
      </c>
      <c r="D534" s="9">
        <v>1</v>
      </c>
      <c r="E534" s="9">
        <v>2017</v>
      </c>
      <c r="F534" s="16">
        <v>43800</v>
      </c>
      <c r="G534" s="10" t="s">
        <v>1265</v>
      </c>
      <c r="H534" s="18" t="s">
        <v>70</v>
      </c>
      <c r="I534" s="10" t="s">
        <v>1299</v>
      </c>
      <c r="J534" s="9" t="s">
        <v>1234</v>
      </c>
      <c r="K534" s="84" t="s">
        <v>6404</v>
      </c>
    </row>
    <row r="535" spans="1:11" ht="75" hidden="1" customHeight="1">
      <c r="A535" s="9" t="s">
        <v>1231</v>
      </c>
      <c r="B535" s="9" t="s">
        <v>892</v>
      </c>
      <c r="C535" s="9" t="s">
        <v>1232</v>
      </c>
      <c r="D535" s="9">
        <v>1</v>
      </c>
      <c r="E535" s="9">
        <v>2017</v>
      </c>
      <c r="F535" s="16">
        <v>43800</v>
      </c>
      <c r="G535" s="10" t="s">
        <v>1265</v>
      </c>
      <c r="H535" s="18" t="s">
        <v>70</v>
      </c>
      <c r="I535" s="106" t="s">
        <v>1300</v>
      </c>
      <c r="J535" s="9" t="s">
        <v>1234</v>
      </c>
      <c r="K535" s="84" t="s">
        <v>6404</v>
      </c>
    </row>
    <row r="536" spans="1:11" ht="75" hidden="1" customHeight="1">
      <c r="A536" s="9" t="s">
        <v>1231</v>
      </c>
      <c r="B536" s="9" t="s">
        <v>892</v>
      </c>
      <c r="C536" s="9" t="s">
        <v>1232</v>
      </c>
      <c r="D536" s="9">
        <v>1</v>
      </c>
      <c r="E536" s="9">
        <v>2017</v>
      </c>
      <c r="F536" s="16">
        <v>43800</v>
      </c>
      <c r="G536" s="10" t="s">
        <v>1265</v>
      </c>
      <c r="H536" s="18" t="s">
        <v>70</v>
      </c>
      <c r="I536" s="10" t="s">
        <v>1301</v>
      </c>
      <c r="J536" s="9" t="s">
        <v>1234</v>
      </c>
      <c r="K536" s="84" t="s">
        <v>6404</v>
      </c>
    </row>
    <row r="537" spans="1:11" ht="75" hidden="1" customHeight="1">
      <c r="A537" s="9" t="s">
        <v>1231</v>
      </c>
      <c r="B537" s="9" t="s">
        <v>892</v>
      </c>
      <c r="C537" s="9" t="s">
        <v>1232</v>
      </c>
      <c r="D537" s="9">
        <v>1</v>
      </c>
      <c r="E537" s="9">
        <v>2017</v>
      </c>
      <c r="F537" s="16">
        <v>43800</v>
      </c>
      <c r="G537" s="10" t="s">
        <v>1265</v>
      </c>
      <c r="H537" s="18" t="s">
        <v>70</v>
      </c>
      <c r="I537" s="10" t="s">
        <v>1302</v>
      </c>
      <c r="J537" s="9" t="s">
        <v>1234</v>
      </c>
      <c r="K537" s="84" t="s">
        <v>6404</v>
      </c>
    </row>
    <row r="538" spans="1:11" ht="75" hidden="1" customHeight="1">
      <c r="A538" s="9" t="s">
        <v>1231</v>
      </c>
      <c r="B538" s="9" t="s">
        <v>892</v>
      </c>
      <c r="C538" s="9" t="s">
        <v>1232</v>
      </c>
      <c r="D538" s="9">
        <v>1</v>
      </c>
      <c r="E538" s="9">
        <v>2017</v>
      </c>
      <c r="F538" s="16">
        <v>43800</v>
      </c>
      <c r="G538" s="10" t="s">
        <v>1265</v>
      </c>
      <c r="H538" s="18" t="s">
        <v>70</v>
      </c>
      <c r="I538" s="10" t="s">
        <v>1303</v>
      </c>
      <c r="J538" s="9" t="s">
        <v>1234</v>
      </c>
      <c r="K538" s="84" t="s">
        <v>6404</v>
      </c>
    </row>
    <row r="539" spans="1:11" ht="75" hidden="1" customHeight="1">
      <c r="A539" s="9" t="s">
        <v>1231</v>
      </c>
      <c r="B539" s="9" t="s">
        <v>892</v>
      </c>
      <c r="C539" s="9" t="s">
        <v>1232</v>
      </c>
      <c r="D539" s="9">
        <v>1</v>
      </c>
      <c r="E539" s="9">
        <v>2017</v>
      </c>
      <c r="F539" s="16">
        <v>43800</v>
      </c>
      <c r="G539" s="10" t="s">
        <v>1265</v>
      </c>
      <c r="H539" s="18" t="s">
        <v>70</v>
      </c>
      <c r="I539" s="10" t="s">
        <v>1304</v>
      </c>
      <c r="J539" s="9" t="s">
        <v>1234</v>
      </c>
      <c r="K539" s="84" t="s">
        <v>6404</v>
      </c>
    </row>
    <row r="540" spans="1:11" ht="75" hidden="1" customHeight="1">
      <c r="A540" s="9" t="s">
        <v>1231</v>
      </c>
      <c r="B540" s="9" t="s">
        <v>892</v>
      </c>
      <c r="C540" s="9" t="s">
        <v>1232</v>
      </c>
      <c r="D540" s="9">
        <v>1</v>
      </c>
      <c r="E540" s="9">
        <v>2017</v>
      </c>
      <c r="F540" s="16">
        <v>43800</v>
      </c>
      <c r="G540" s="10" t="s">
        <v>1265</v>
      </c>
      <c r="H540" s="18" t="s">
        <v>70</v>
      </c>
      <c r="I540" s="106" t="s">
        <v>5024</v>
      </c>
      <c r="J540" s="9" t="s">
        <v>1234</v>
      </c>
      <c r="K540" s="84" t="s">
        <v>6404</v>
      </c>
    </row>
    <row r="541" spans="1:11" ht="75" hidden="1" customHeight="1">
      <c r="A541" s="9" t="s">
        <v>1231</v>
      </c>
      <c r="B541" s="9" t="s">
        <v>892</v>
      </c>
      <c r="C541" s="9" t="s">
        <v>1232</v>
      </c>
      <c r="D541" s="9">
        <v>1</v>
      </c>
      <c r="E541" s="9">
        <v>2017</v>
      </c>
      <c r="F541" s="16">
        <v>43800</v>
      </c>
      <c r="G541" s="10" t="s">
        <v>1265</v>
      </c>
      <c r="H541" s="18" t="s">
        <v>70</v>
      </c>
      <c r="I541" s="10" t="s">
        <v>1305</v>
      </c>
      <c r="J541" s="9" t="s">
        <v>1234</v>
      </c>
      <c r="K541" s="84" t="s">
        <v>6404</v>
      </c>
    </row>
    <row r="542" spans="1:11" s="3" customFormat="1" ht="105" hidden="1" customHeight="1">
      <c r="A542" s="9" t="s">
        <v>1306</v>
      </c>
      <c r="B542" s="9" t="s">
        <v>141</v>
      </c>
      <c r="C542" s="10" t="s">
        <v>142</v>
      </c>
      <c r="D542" s="9">
        <v>3</v>
      </c>
      <c r="E542" s="9">
        <v>2019</v>
      </c>
      <c r="F542" s="16">
        <v>43888</v>
      </c>
      <c r="G542" s="10" t="s">
        <v>1307</v>
      </c>
      <c r="H542" s="25" t="s">
        <v>1308</v>
      </c>
      <c r="I542" s="10" t="s">
        <v>1309</v>
      </c>
      <c r="J542" s="9" t="s">
        <v>1310</v>
      </c>
      <c r="K542" s="84" t="s">
        <v>6443</v>
      </c>
    </row>
    <row r="543" spans="1:11" ht="30" hidden="1" customHeight="1">
      <c r="A543" s="22" t="s">
        <v>1311</v>
      </c>
      <c r="B543" s="22" t="s">
        <v>229</v>
      </c>
      <c r="C543" s="10" t="s">
        <v>8</v>
      </c>
      <c r="D543" s="22" t="s">
        <v>70</v>
      </c>
      <c r="E543" s="9">
        <v>2020</v>
      </c>
      <c r="F543" s="49">
        <v>43894</v>
      </c>
      <c r="G543" s="22" t="s">
        <v>1312</v>
      </c>
      <c r="H543" s="59" t="s">
        <v>1313</v>
      </c>
      <c r="I543" s="27" t="s">
        <v>1314</v>
      </c>
      <c r="J543" s="22" t="s">
        <v>1310</v>
      </c>
      <c r="K543" s="86" t="s">
        <v>6443</v>
      </c>
    </row>
    <row r="544" spans="1:11" ht="15" hidden="1" customHeight="1">
      <c r="A544" s="22" t="s">
        <v>1311</v>
      </c>
      <c r="B544" s="22" t="s">
        <v>229</v>
      </c>
      <c r="C544" s="10" t="s">
        <v>8</v>
      </c>
      <c r="D544" s="22" t="s">
        <v>70</v>
      </c>
      <c r="E544" s="9">
        <v>2020</v>
      </c>
      <c r="F544" s="49">
        <v>43894</v>
      </c>
      <c r="G544" s="22" t="s">
        <v>1312</v>
      </c>
      <c r="H544" s="56">
        <v>333813</v>
      </c>
      <c r="I544" s="27" t="s">
        <v>1315</v>
      </c>
      <c r="J544" s="22" t="s">
        <v>1310</v>
      </c>
      <c r="K544" s="47" t="s">
        <v>6443</v>
      </c>
    </row>
    <row r="545" spans="1:11" s="3" customFormat="1" ht="30" hidden="1" customHeight="1">
      <c r="A545" s="9" t="s">
        <v>1316</v>
      </c>
      <c r="B545" s="9" t="s">
        <v>229</v>
      </c>
      <c r="C545" s="10" t="s">
        <v>8</v>
      </c>
      <c r="D545" s="9">
        <v>7</v>
      </c>
      <c r="E545" s="9">
        <v>2020</v>
      </c>
      <c r="F545" s="16">
        <v>43865</v>
      </c>
      <c r="G545" s="10" t="s">
        <v>1317</v>
      </c>
      <c r="H545" s="18">
        <v>21468000</v>
      </c>
      <c r="I545" s="10" t="s">
        <v>1318</v>
      </c>
      <c r="J545" s="9" t="s">
        <v>1310</v>
      </c>
      <c r="K545" s="86" t="s">
        <v>6443</v>
      </c>
    </row>
    <row r="546" spans="1:11" s="5" customFormat="1" ht="60" hidden="1" customHeight="1">
      <c r="A546" s="22" t="s">
        <v>1319</v>
      </c>
      <c r="B546" s="22" t="s">
        <v>229</v>
      </c>
      <c r="C546" s="9" t="s">
        <v>3490</v>
      </c>
      <c r="D546" s="22">
        <v>13</v>
      </c>
      <c r="E546" s="22">
        <v>2019</v>
      </c>
      <c r="F546" s="49">
        <v>43895</v>
      </c>
      <c r="G546" s="27" t="s">
        <v>1320</v>
      </c>
      <c r="H546" s="18">
        <v>301065.25</v>
      </c>
      <c r="I546" s="10" t="s">
        <v>1321</v>
      </c>
      <c r="J546" s="9" t="s">
        <v>1310</v>
      </c>
      <c r="K546" s="84" t="s">
        <v>6409</v>
      </c>
    </row>
    <row r="547" spans="1:11" s="3" customFormat="1" ht="105" hidden="1" customHeight="1">
      <c r="A547" s="9" t="s">
        <v>1322</v>
      </c>
      <c r="B547" s="9" t="s">
        <v>141</v>
      </c>
      <c r="C547" s="10" t="s">
        <v>142</v>
      </c>
      <c r="D547" s="9">
        <v>9</v>
      </c>
      <c r="E547" s="9">
        <v>2020</v>
      </c>
      <c r="F547" s="16">
        <v>43893</v>
      </c>
      <c r="G547" s="10" t="s">
        <v>1343</v>
      </c>
      <c r="H547" s="18">
        <v>8090000</v>
      </c>
      <c r="I547" s="10" t="s">
        <v>1323</v>
      </c>
      <c r="J547" s="9" t="s">
        <v>1327</v>
      </c>
      <c r="K547" s="84" t="s">
        <v>6409</v>
      </c>
    </row>
    <row r="548" spans="1:11" s="3" customFormat="1" ht="45" hidden="1" customHeight="1">
      <c r="A548" s="9" t="s">
        <v>1324</v>
      </c>
      <c r="B548" s="9" t="s">
        <v>1678</v>
      </c>
      <c r="C548" s="9" t="s">
        <v>3490</v>
      </c>
      <c r="D548" s="9">
        <v>5</v>
      </c>
      <c r="E548" s="9">
        <v>2019</v>
      </c>
      <c r="F548" s="16">
        <v>43857</v>
      </c>
      <c r="G548" s="10" t="s">
        <v>1325</v>
      </c>
      <c r="H548" s="18">
        <v>1928250.1</v>
      </c>
      <c r="I548" s="10" t="s">
        <v>1326</v>
      </c>
      <c r="J548" s="9" t="s">
        <v>1327</v>
      </c>
      <c r="K548" s="47" t="s">
        <v>6409</v>
      </c>
    </row>
    <row r="549" spans="1:11" ht="30" hidden="1" customHeight="1">
      <c r="A549" s="9" t="s">
        <v>1328</v>
      </c>
      <c r="B549" s="9" t="s">
        <v>43</v>
      </c>
      <c r="C549" s="10" t="s">
        <v>8</v>
      </c>
      <c r="D549" s="9">
        <v>5</v>
      </c>
      <c r="E549" s="9">
        <v>2020</v>
      </c>
      <c r="F549" s="16">
        <v>43888</v>
      </c>
      <c r="G549" s="10" t="s">
        <v>5314</v>
      </c>
      <c r="H549" s="18">
        <v>1300000</v>
      </c>
      <c r="I549" s="10" t="s">
        <v>5313</v>
      </c>
      <c r="J549" s="9" t="s">
        <v>1327</v>
      </c>
      <c r="K549" s="84" t="s">
        <v>6409</v>
      </c>
    </row>
    <row r="550" spans="1:11" s="3" customFormat="1" ht="45" hidden="1">
      <c r="A550" s="9" t="s">
        <v>29</v>
      </c>
      <c r="B550" s="9" t="s">
        <v>30</v>
      </c>
      <c r="C550" s="10" t="s">
        <v>142</v>
      </c>
      <c r="D550" s="11" t="s">
        <v>31</v>
      </c>
      <c r="E550" s="11" t="s">
        <v>4872</v>
      </c>
      <c r="F550" s="16">
        <v>43431</v>
      </c>
      <c r="G550" s="10" t="s">
        <v>32</v>
      </c>
      <c r="H550" s="18">
        <v>5447999.9900000002</v>
      </c>
      <c r="I550" s="10" t="s">
        <v>33</v>
      </c>
      <c r="J550" s="70" t="s">
        <v>20</v>
      </c>
      <c r="K550" s="89" t="s">
        <v>6403</v>
      </c>
    </row>
    <row r="551" spans="1:11" s="3" customFormat="1" ht="75" hidden="1" customHeight="1">
      <c r="A551" s="9" t="s">
        <v>1332</v>
      </c>
      <c r="B551" s="9" t="s">
        <v>30</v>
      </c>
      <c r="C551" s="10" t="s">
        <v>142</v>
      </c>
      <c r="D551" s="9">
        <v>79</v>
      </c>
      <c r="E551" s="9">
        <v>2019</v>
      </c>
      <c r="F551" s="16">
        <v>43881</v>
      </c>
      <c r="G551" s="10" t="s">
        <v>1333</v>
      </c>
      <c r="H551" s="18">
        <v>6874290</v>
      </c>
      <c r="I551" s="10" t="s">
        <v>1334</v>
      </c>
      <c r="J551" s="9" t="s">
        <v>1327</v>
      </c>
      <c r="K551" s="84" t="s">
        <v>6409</v>
      </c>
    </row>
    <row r="552" spans="1:11" s="3" customFormat="1" ht="45" hidden="1" customHeight="1">
      <c r="A552" s="9" t="s">
        <v>1335</v>
      </c>
      <c r="B552" s="9" t="s">
        <v>229</v>
      </c>
      <c r="C552" s="9" t="s">
        <v>798</v>
      </c>
      <c r="D552" s="9">
        <v>29</v>
      </c>
      <c r="E552" s="9">
        <v>2019</v>
      </c>
      <c r="F552" s="16">
        <v>43896</v>
      </c>
      <c r="G552" s="10" t="s">
        <v>1336</v>
      </c>
      <c r="H552" s="18">
        <v>14702968.24</v>
      </c>
      <c r="I552" s="10" t="s">
        <v>1337</v>
      </c>
      <c r="J552" s="9" t="s">
        <v>1327</v>
      </c>
      <c r="K552" s="84" t="s">
        <v>6409</v>
      </c>
    </row>
    <row r="553" spans="1:11" s="3" customFormat="1" ht="45" hidden="1" customHeight="1">
      <c r="A553" s="9" t="s">
        <v>1338</v>
      </c>
      <c r="B553" s="9" t="s">
        <v>79</v>
      </c>
      <c r="C553" s="10" t="s">
        <v>8</v>
      </c>
      <c r="D553" s="9">
        <v>78</v>
      </c>
      <c r="E553" s="9">
        <v>2019</v>
      </c>
      <c r="F553" s="16">
        <v>43899</v>
      </c>
      <c r="G553" s="10" t="s">
        <v>1339</v>
      </c>
      <c r="H553" s="25" t="s">
        <v>1342</v>
      </c>
      <c r="I553" s="10" t="s">
        <v>1340</v>
      </c>
      <c r="J553" s="70" t="s">
        <v>1341</v>
      </c>
      <c r="K553" s="84" t="s">
        <v>6412</v>
      </c>
    </row>
    <row r="554" spans="1:11" s="3" customFormat="1" ht="75" hidden="1" customHeight="1">
      <c r="A554" s="9" t="s">
        <v>1344</v>
      </c>
      <c r="B554" s="10" t="s">
        <v>5017</v>
      </c>
      <c r="C554" s="10" t="s">
        <v>8</v>
      </c>
      <c r="D554" s="9">
        <v>2</v>
      </c>
      <c r="E554" s="9">
        <v>2020</v>
      </c>
      <c r="F554" s="16">
        <v>43901</v>
      </c>
      <c r="G554" s="10" t="s">
        <v>1345</v>
      </c>
      <c r="H554" s="18">
        <v>144000</v>
      </c>
      <c r="I554" s="10" t="s">
        <v>1346</v>
      </c>
      <c r="J554" s="9" t="s">
        <v>1341</v>
      </c>
      <c r="K554" s="47" t="s">
        <v>6412</v>
      </c>
    </row>
    <row r="555" spans="1:11" s="3" customFormat="1" ht="30" hidden="1" customHeight="1">
      <c r="A555" s="9" t="s">
        <v>1347</v>
      </c>
      <c r="B555" s="10" t="s">
        <v>2911</v>
      </c>
      <c r="C555" s="10" t="s">
        <v>8</v>
      </c>
      <c r="D555" s="9">
        <v>32</v>
      </c>
      <c r="E555" s="9">
        <v>2019</v>
      </c>
      <c r="F555" s="16">
        <v>43901</v>
      </c>
      <c r="G555" s="10" t="s">
        <v>1348</v>
      </c>
      <c r="H555" s="18">
        <v>1928850</v>
      </c>
      <c r="I555" s="10" t="s">
        <v>1349</v>
      </c>
      <c r="J555" s="9" t="s">
        <v>1341</v>
      </c>
      <c r="K555" s="84" t="s">
        <v>6412</v>
      </c>
    </row>
    <row r="556" spans="1:11" s="3" customFormat="1" ht="105" hidden="1" customHeight="1">
      <c r="A556" s="9" t="s">
        <v>1350</v>
      </c>
      <c r="B556" s="9" t="s">
        <v>62</v>
      </c>
      <c r="C556" s="10" t="s">
        <v>1530</v>
      </c>
      <c r="D556" s="9">
        <v>23</v>
      </c>
      <c r="E556" s="9">
        <v>2019</v>
      </c>
      <c r="F556" s="16">
        <v>43902</v>
      </c>
      <c r="G556" s="10" t="s">
        <v>1352</v>
      </c>
      <c r="H556" s="18">
        <v>51129</v>
      </c>
      <c r="I556" s="10" t="s">
        <v>1351</v>
      </c>
      <c r="J556" s="9" t="s">
        <v>1341</v>
      </c>
      <c r="K556" s="84" t="s">
        <v>6412</v>
      </c>
    </row>
    <row r="557" spans="1:11" s="3" customFormat="1" ht="120" hidden="1" customHeight="1">
      <c r="A557" s="9" t="s">
        <v>1350</v>
      </c>
      <c r="B557" s="9" t="s">
        <v>62</v>
      </c>
      <c r="C557" s="10" t="s">
        <v>1530</v>
      </c>
      <c r="D557" s="9">
        <v>23</v>
      </c>
      <c r="E557" s="9">
        <v>2019</v>
      </c>
      <c r="F557" s="16">
        <v>43902</v>
      </c>
      <c r="G557" s="10" t="s">
        <v>1354</v>
      </c>
      <c r="H557" s="18">
        <v>3120604.5</v>
      </c>
      <c r="I557" s="10" t="s">
        <v>1353</v>
      </c>
      <c r="J557" s="9" t="s">
        <v>1341</v>
      </c>
      <c r="K557" s="84" t="s">
        <v>6412</v>
      </c>
    </row>
    <row r="558" spans="1:11" s="3" customFormat="1" ht="60" hidden="1" customHeight="1">
      <c r="A558" s="9" t="s">
        <v>1355</v>
      </c>
      <c r="B558" s="9" t="s">
        <v>229</v>
      </c>
      <c r="C558" s="9" t="s">
        <v>798</v>
      </c>
      <c r="D558" s="9">
        <v>6</v>
      </c>
      <c r="E558" s="9">
        <v>2019</v>
      </c>
      <c r="F558" s="16">
        <v>43903</v>
      </c>
      <c r="G558" s="10" t="s">
        <v>1356</v>
      </c>
      <c r="H558" s="18">
        <v>1700890.34</v>
      </c>
      <c r="I558" s="10" t="s">
        <v>1139</v>
      </c>
      <c r="J558" s="9" t="s">
        <v>1357</v>
      </c>
      <c r="K558" s="84" t="s">
        <v>6471</v>
      </c>
    </row>
    <row r="559" spans="1:11" s="3" customFormat="1" ht="60" hidden="1" customHeight="1">
      <c r="A559" s="9" t="s">
        <v>1358</v>
      </c>
      <c r="B559" s="9" t="s">
        <v>229</v>
      </c>
      <c r="C559" s="10" t="s">
        <v>8</v>
      </c>
      <c r="D559" s="9">
        <v>41</v>
      </c>
      <c r="E559" s="9">
        <v>2019</v>
      </c>
      <c r="F559" s="16">
        <v>43909</v>
      </c>
      <c r="G559" s="10" t="s">
        <v>5466</v>
      </c>
      <c r="H559" s="18">
        <v>282000</v>
      </c>
      <c r="I559" s="10" t="s">
        <v>1359</v>
      </c>
      <c r="J559" s="9" t="s">
        <v>1357</v>
      </c>
      <c r="K559" s="84" t="s">
        <v>6471</v>
      </c>
    </row>
    <row r="560" spans="1:11" s="3" customFormat="1" ht="30" hidden="1" customHeight="1">
      <c r="A560" s="9" t="s">
        <v>1360</v>
      </c>
      <c r="B560" s="9" t="s">
        <v>229</v>
      </c>
      <c r="C560" s="9" t="s">
        <v>798</v>
      </c>
      <c r="D560" s="9">
        <v>30</v>
      </c>
      <c r="E560" s="9">
        <v>2019</v>
      </c>
      <c r="F560" s="16">
        <v>43903</v>
      </c>
      <c r="G560" s="10" t="s">
        <v>1361</v>
      </c>
      <c r="H560" s="18">
        <v>27548321.940000001</v>
      </c>
      <c r="I560" s="10" t="s">
        <v>1362</v>
      </c>
      <c r="J560" s="9" t="s">
        <v>1363</v>
      </c>
      <c r="K560" s="84" t="s">
        <v>6472</v>
      </c>
    </row>
    <row r="561" spans="1:11" s="3" customFormat="1" ht="45" hidden="1" customHeight="1">
      <c r="A561" s="9" t="s">
        <v>1364</v>
      </c>
      <c r="B561" s="9" t="s">
        <v>141</v>
      </c>
      <c r="C561" s="10" t="s">
        <v>142</v>
      </c>
      <c r="D561" s="9">
        <v>86</v>
      </c>
      <c r="E561" s="9">
        <v>2019</v>
      </c>
      <c r="F561" s="16">
        <v>43908</v>
      </c>
      <c r="G561" s="10" t="s">
        <v>1365</v>
      </c>
      <c r="H561" s="18">
        <v>6170062.54</v>
      </c>
      <c r="I561" s="10" t="s">
        <v>1367</v>
      </c>
      <c r="J561" s="9" t="s">
        <v>1366</v>
      </c>
      <c r="K561" s="84" t="s">
        <v>6444</v>
      </c>
    </row>
    <row r="562" spans="1:11" s="3" customFormat="1" ht="30" hidden="1" customHeight="1">
      <c r="A562" s="9" t="s">
        <v>1364</v>
      </c>
      <c r="B562" s="9" t="s">
        <v>141</v>
      </c>
      <c r="C562" s="10" t="s">
        <v>142</v>
      </c>
      <c r="D562" s="9">
        <v>86</v>
      </c>
      <c r="E562" s="9">
        <v>2019</v>
      </c>
      <c r="F562" s="16">
        <v>43908</v>
      </c>
      <c r="G562" s="10" t="s">
        <v>565</v>
      </c>
      <c r="H562" s="18">
        <v>971629.6</v>
      </c>
      <c r="I562" s="10" t="s">
        <v>1368</v>
      </c>
      <c r="J562" s="9" t="s">
        <v>1366</v>
      </c>
      <c r="K562" s="84" t="s">
        <v>6444</v>
      </c>
    </row>
    <row r="563" spans="1:11" s="3" customFormat="1" ht="180" hidden="1" customHeight="1">
      <c r="A563" s="9" t="s">
        <v>1369</v>
      </c>
      <c r="B563" s="9" t="s">
        <v>934</v>
      </c>
      <c r="C563" s="9" t="s">
        <v>52</v>
      </c>
      <c r="D563" s="9">
        <v>1</v>
      </c>
      <c r="E563" s="9">
        <v>2019</v>
      </c>
      <c r="F563" s="16">
        <v>43920</v>
      </c>
      <c r="G563" s="10" t="s">
        <v>1373</v>
      </c>
      <c r="H563" s="25" t="s">
        <v>1371</v>
      </c>
      <c r="I563" s="10" t="s">
        <v>1370</v>
      </c>
      <c r="J563" s="9" t="s">
        <v>1372</v>
      </c>
      <c r="K563" s="84" t="s">
        <v>6407</v>
      </c>
    </row>
    <row r="564" spans="1:11" s="3" customFormat="1" ht="45" hidden="1" customHeight="1">
      <c r="A564" s="9" t="s">
        <v>1374</v>
      </c>
      <c r="B564" s="9" t="s">
        <v>141</v>
      </c>
      <c r="C564" s="10" t="s">
        <v>8</v>
      </c>
      <c r="D564" s="9">
        <v>71</v>
      </c>
      <c r="E564" s="9">
        <v>2019</v>
      </c>
      <c r="F564" s="16">
        <v>43908</v>
      </c>
      <c r="G564" s="10" t="s">
        <v>1376</v>
      </c>
      <c r="H564" s="18">
        <v>300027.24</v>
      </c>
      <c r="I564" s="10" t="s">
        <v>1375</v>
      </c>
      <c r="J564" s="9" t="s">
        <v>1372</v>
      </c>
      <c r="K564" s="84" t="s">
        <v>6407</v>
      </c>
    </row>
    <row r="565" spans="1:11" s="3" customFormat="1" ht="75" hidden="1" customHeight="1">
      <c r="A565" s="9" t="s">
        <v>1377</v>
      </c>
      <c r="B565" s="9" t="s">
        <v>141</v>
      </c>
      <c r="C565" s="10" t="s">
        <v>142</v>
      </c>
      <c r="D565" s="9">
        <v>7</v>
      </c>
      <c r="E565" s="9">
        <v>2020</v>
      </c>
      <c r="F565" s="16">
        <v>43913</v>
      </c>
      <c r="G565" s="10" t="s">
        <v>1378</v>
      </c>
      <c r="H565" s="25" t="s">
        <v>1379</v>
      </c>
      <c r="I565" s="10" t="s">
        <v>1380</v>
      </c>
      <c r="J565" s="9" t="s">
        <v>1372</v>
      </c>
      <c r="K565" s="47" t="s">
        <v>6407</v>
      </c>
    </row>
    <row r="566" spans="1:11" s="3" customFormat="1" ht="30" hidden="1">
      <c r="A566" s="9" t="s">
        <v>107</v>
      </c>
      <c r="B566" s="9" t="s">
        <v>30</v>
      </c>
      <c r="C566" s="10" t="s">
        <v>142</v>
      </c>
      <c r="D566" s="11" t="s">
        <v>108</v>
      </c>
      <c r="E566" s="11" t="s">
        <v>4872</v>
      </c>
      <c r="F566" s="16">
        <v>43461</v>
      </c>
      <c r="G566" s="10" t="s">
        <v>109</v>
      </c>
      <c r="H566" s="18">
        <v>1726901.4</v>
      </c>
      <c r="I566" s="10" t="s">
        <v>110</v>
      </c>
      <c r="J566" s="9" t="s">
        <v>111</v>
      </c>
      <c r="K566" s="89" t="s">
        <v>7166</v>
      </c>
    </row>
    <row r="567" spans="1:11" s="3" customFormat="1" ht="60" hidden="1" customHeight="1">
      <c r="A567" s="9" t="s">
        <v>1384</v>
      </c>
      <c r="B567" s="9" t="s">
        <v>62</v>
      </c>
      <c r="C567" s="10" t="s">
        <v>63</v>
      </c>
      <c r="D567" s="9">
        <v>24</v>
      </c>
      <c r="E567" s="9">
        <v>2019</v>
      </c>
      <c r="F567" s="16">
        <v>43916</v>
      </c>
      <c r="G567" s="10" t="s">
        <v>1385</v>
      </c>
      <c r="H567" s="18">
        <v>38370</v>
      </c>
      <c r="I567" s="10" t="s">
        <v>1386</v>
      </c>
      <c r="J567" s="9" t="s">
        <v>1372</v>
      </c>
      <c r="K567" s="84" t="s">
        <v>6407</v>
      </c>
    </row>
    <row r="568" spans="1:11" s="3" customFormat="1" ht="45" hidden="1" customHeight="1">
      <c r="A568" s="9" t="s">
        <v>1387</v>
      </c>
      <c r="B568" s="9" t="s">
        <v>524</v>
      </c>
      <c r="C568" s="10" t="s">
        <v>8</v>
      </c>
      <c r="D568" s="9">
        <v>9</v>
      </c>
      <c r="E568" s="9">
        <v>2019</v>
      </c>
      <c r="F568" s="16">
        <v>43908</v>
      </c>
      <c r="G568" s="10" t="s">
        <v>1388</v>
      </c>
      <c r="H568" s="18">
        <v>16500</v>
      </c>
      <c r="I568" s="10" t="s">
        <v>1389</v>
      </c>
      <c r="J568" s="9" t="s">
        <v>1372</v>
      </c>
      <c r="K568" s="84" t="s">
        <v>6407</v>
      </c>
    </row>
    <row r="569" spans="1:11" s="3" customFormat="1" ht="30" hidden="1" customHeight="1">
      <c r="A569" s="9" t="s">
        <v>1390</v>
      </c>
      <c r="B569" s="9" t="s">
        <v>43</v>
      </c>
      <c r="C569" s="10" t="s">
        <v>8</v>
      </c>
      <c r="D569" s="9">
        <v>23</v>
      </c>
      <c r="E569" s="9">
        <v>2019</v>
      </c>
      <c r="F569" s="16">
        <v>43917</v>
      </c>
      <c r="G569" s="10" t="s">
        <v>1391</v>
      </c>
      <c r="H569" s="25" t="s">
        <v>1393</v>
      </c>
      <c r="I569" s="10" t="s">
        <v>1392</v>
      </c>
      <c r="J569" s="9" t="s">
        <v>1372</v>
      </c>
      <c r="K569" s="84" t="s">
        <v>6407</v>
      </c>
    </row>
    <row r="570" spans="1:11" s="3" customFormat="1" ht="30" hidden="1" customHeight="1">
      <c r="A570" s="9" t="s">
        <v>1390</v>
      </c>
      <c r="B570" s="9" t="s">
        <v>43</v>
      </c>
      <c r="C570" s="10" t="s">
        <v>8</v>
      </c>
      <c r="D570" s="9">
        <v>23</v>
      </c>
      <c r="E570" s="9">
        <v>2019</v>
      </c>
      <c r="F570" s="16">
        <v>43917</v>
      </c>
      <c r="G570" s="10" t="s">
        <v>1391</v>
      </c>
      <c r="H570" s="18">
        <v>261496</v>
      </c>
      <c r="I570" s="10" t="s">
        <v>1394</v>
      </c>
      <c r="J570" s="9" t="s">
        <v>1395</v>
      </c>
      <c r="K570" s="84" t="s">
        <v>6463</v>
      </c>
    </row>
    <row r="571" spans="1:11" s="3" customFormat="1" ht="60" hidden="1" customHeight="1">
      <c r="A571" s="9" t="s">
        <v>1396</v>
      </c>
      <c r="B571" s="9" t="s">
        <v>43</v>
      </c>
      <c r="C571" s="9" t="s">
        <v>1142</v>
      </c>
      <c r="D571" s="9">
        <v>1</v>
      </c>
      <c r="E571" s="9">
        <v>2020</v>
      </c>
      <c r="F571" s="16">
        <v>43917</v>
      </c>
      <c r="G571" s="10" t="s">
        <v>1397</v>
      </c>
      <c r="H571" s="18" t="s">
        <v>70</v>
      </c>
      <c r="I571" s="10" t="s">
        <v>1398</v>
      </c>
      <c r="J571" s="9" t="s">
        <v>1399</v>
      </c>
      <c r="K571" s="47" t="s">
        <v>6463</v>
      </c>
    </row>
    <row r="572" spans="1:11" s="3" customFormat="1" ht="60" hidden="1" customHeight="1">
      <c r="A572" s="9" t="s">
        <v>1390</v>
      </c>
      <c r="B572" s="9" t="s">
        <v>43</v>
      </c>
      <c r="C572" s="10" t="s">
        <v>8</v>
      </c>
      <c r="D572" s="9">
        <v>23</v>
      </c>
      <c r="E572" s="9">
        <v>2019</v>
      </c>
      <c r="F572" s="16">
        <v>43927</v>
      </c>
      <c r="G572" s="10" t="s">
        <v>2970</v>
      </c>
      <c r="H572" s="25">
        <v>261796</v>
      </c>
      <c r="I572" s="10" t="s">
        <v>1400</v>
      </c>
      <c r="J572" s="9" t="s">
        <v>1401</v>
      </c>
      <c r="K572" s="47" t="s">
        <v>6433</v>
      </c>
    </row>
    <row r="573" spans="1:11" s="3" customFormat="1" ht="90" hidden="1" customHeight="1">
      <c r="A573" s="9" t="s">
        <v>1402</v>
      </c>
      <c r="B573" s="9" t="s">
        <v>62</v>
      </c>
      <c r="C573" s="10" t="s">
        <v>63</v>
      </c>
      <c r="D573" s="9">
        <v>18</v>
      </c>
      <c r="E573" s="9">
        <v>2019</v>
      </c>
      <c r="F573" s="16">
        <v>43924</v>
      </c>
      <c r="G573" s="10" t="s">
        <v>1403</v>
      </c>
      <c r="H573" s="18">
        <v>151000</v>
      </c>
      <c r="I573" s="10" t="s">
        <v>1404</v>
      </c>
      <c r="J573" s="9" t="s">
        <v>1401</v>
      </c>
      <c r="K573" s="47" t="s">
        <v>6433</v>
      </c>
    </row>
    <row r="574" spans="1:11" ht="30" hidden="1" customHeight="1">
      <c r="A574" s="9" t="s">
        <v>1405</v>
      </c>
      <c r="B574" s="9" t="s">
        <v>229</v>
      </c>
      <c r="C574" s="10" t="s">
        <v>8</v>
      </c>
      <c r="D574" s="9">
        <v>5</v>
      </c>
      <c r="E574" s="9">
        <v>2019</v>
      </c>
      <c r="F574" s="16">
        <v>43920</v>
      </c>
      <c r="G574" s="10" t="s">
        <v>1417</v>
      </c>
      <c r="H574" s="25" t="s">
        <v>1407</v>
      </c>
      <c r="I574" s="10" t="s">
        <v>1406</v>
      </c>
      <c r="J574" s="9" t="s">
        <v>1401</v>
      </c>
      <c r="K574" s="47" t="s">
        <v>6433</v>
      </c>
    </row>
    <row r="575" spans="1:11" ht="30" hidden="1" customHeight="1">
      <c r="A575" s="9" t="s">
        <v>1405</v>
      </c>
      <c r="B575" s="9" t="s">
        <v>229</v>
      </c>
      <c r="C575" s="10" t="s">
        <v>8</v>
      </c>
      <c r="D575" s="9">
        <v>5</v>
      </c>
      <c r="E575" s="9">
        <v>2019</v>
      </c>
      <c r="F575" s="16">
        <v>43920</v>
      </c>
      <c r="G575" s="10" t="s">
        <v>1409</v>
      </c>
      <c r="H575" s="18">
        <v>3596.4</v>
      </c>
      <c r="I575" s="10" t="s">
        <v>1408</v>
      </c>
      <c r="J575" s="9" t="s">
        <v>1401</v>
      </c>
      <c r="K575" s="84" t="s">
        <v>6433</v>
      </c>
    </row>
    <row r="576" spans="1:11" ht="45" hidden="1" customHeight="1">
      <c r="A576" s="9" t="s">
        <v>1405</v>
      </c>
      <c r="B576" s="9" t="s">
        <v>229</v>
      </c>
      <c r="C576" s="10" t="s">
        <v>8</v>
      </c>
      <c r="D576" s="9">
        <v>5</v>
      </c>
      <c r="E576" s="9">
        <v>2019</v>
      </c>
      <c r="F576" s="16">
        <v>43920</v>
      </c>
      <c r="G576" s="10" t="s">
        <v>1418</v>
      </c>
      <c r="H576" s="18">
        <v>94425</v>
      </c>
      <c r="I576" s="10" t="s">
        <v>1410</v>
      </c>
      <c r="J576" s="9" t="s">
        <v>1401</v>
      </c>
      <c r="K576" s="84" t="s">
        <v>6433</v>
      </c>
    </row>
    <row r="577" spans="1:11" ht="30" hidden="1" customHeight="1">
      <c r="A577" s="9" t="s">
        <v>1405</v>
      </c>
      <c r="B577" s="9" t="s">
        <v>229</v>
      </c>
      <c r="C577" s="10" t="s">
        <v>8</v>
      </c>
      <c r="D577" s="9">
        <v>5</v>
      </c>
      <c r="E577" s="9">
        <v>2019</v>
      </c>
      <c r="F577" s="16">
        <v>43920</v>
      </c>
      <c r="G577" s="10" t="s">
        <v>1412</v>
      </c>
      <c r="H577" s="18">
        <v>2772</v>
      </c>
      <c r="I577" s="10" t="s">
        <v>1411</v>
      </c>
      <c r="J577" s="9" t="s">
        <v>1401</v>
      </c>
      <c r="K577" s="84" t="s">
        <v>6433</v>
      </c>
    </row>
    <row r="578" spans="1:11" ht="30" hidden="1" customHeight="1">
      <c r="A578" s="9" t="s">
        <v>1405</v>
      </c>
      <c r="B578" s="9" t="s">
        <v>229</v>
      </c>
      <c r="C578" s="10" t="s">
        <v>8</v>
      </c>
      <c r="D578" s="9">
        <v>5</v>
      </c>
      <c r="E578" s="9">
        <v>2019</v>
      </c>
      <c r="F578" s="16">
        <v>43920</v>
      </c>
      <c r="G578" s="10" t="s">
        <v>1414</v>
      </c>
      <c r="H578" s="25" t="s">
        <v>1415</v>
      </c>
      <c r="I578" s="10" t="s">
        <v>1413</v>
      </c>
      <c r="J578" s="9" t="s">
        <v>1401</v>
      </c>
      <c r="K578" s="84" t="s">
        <v>6433</v>
      </c>
    </row>
    <row r="579" spans="1:11" ht="30" hidden="1" customHeight="1">
      <c r="A579" s="9" t="s">
        <v>1405</v>
      </c>
      <c r="B579" s="9" t="s">
        <v>229</v>
      </c>
      <c r="C579" s="10" t="s">
        <v>8</v>
      </c>
      <c r="D579" s="9">
        <v>5</v>
      </c>
      <c r="E579" s="9">
        <v>2019</v>
      </c>
      <c r="F579" s="16">
        <v>43920</v>
      </c>
      <c r="G579" s="10" t="s">
        <v>1419</v>
      </c>
      <c r="H579" s="18">
        <v>6900</v>
      </c>
      <c r="I579" s="10" t="s">
        <v>1416</v>
      </c>
      <c r="J579" s="9" t="s">
        <v>1401</v>
      </c>
      <c r="K579" s="84" t="s">
        <v>6433</v>
      </c>
    </row>
    <row r="580" spans="1:11" ht="45" hidden="1" customHeight="1">
      <c r="A580" s="9" t="s">
        <v>1420</v>
      </c>
      <c r="B580" s="9" t="s">
        <v>229</v>
      </c>
      <c r="C580" s="10" t="s">
        <v>8</v>
      </c>
      <c r="D580" s="9">
        <v>17</v>
      </c>
      <c r="E580" s="9">
        <v>2020</v>
      </c>
      <c r="F580" s="16">
        <v>43916</v>
      </c>
      <c r="G580" s="10" t="s">
        <v>1421</v>
      </c>
      <c r="H580" s="18">
        <v>45730</v>
      </c>
      <c r="I580" s="10" t="s">
        <v>1422</v>
      </c>
      <c r="J580" s="9" t="s">
        <v>1401</v>
      </c>
      <c r="K580" s="47" t="s">
        <v>6433</v>
      </c>
    </row>
    <row r="581" spans="1:11" ht="45" hidden="1" customHeight="1">
      <c r="A581" s="9" t="s">
        <v>1420</v>
      </c>
      <c r="B581" s="9" t="s">
        <v>229</v>
      </c>
      <c r="C581" s="10" t="s">
        <v>8</v>
      </c>
      <c r="D581" s="9">
        <v>17</v>
      </c>
      <c r="E581" s="9">
        <v>2020</v>
      </c>
      <c r="F581" s="16">
        <v>43916</v>
      </c>
      <c r="G581" s="10" t="s">
        <v>1423</v>
      </c>
      <c r="H581" s="18">
        <v>71906</v>
      </c>
      <c r="I581" s="10" t="s">
        <v>655</v>
      </c>
      <c r="J581" s="9" t="s">
        <v>1401</v>
      </c>
      <c r="K581" s="47" t="s">
        <v>6433</v>
      </c>
    </row>
    <row r="582" spans="1:11" s="3" customFormat="1" ht="33" hidden="1" customHeight="1">
      <c r="A582" s="9" t="s">
        <v>1424</v>
      </c>
      <c r="B582" s="9" t="s">
        <v>229</v>
      </c>
      <c r="C582" s="10" t="s">
        <v>142</v>
      </c>
      <c r="D582" s="9">
        <v>19</v>
      </c>
      <c r="E582" s="9">
        <v>2020</v>
      </c>
      <c r="F582" s="16">
        <v>43921</v>
      </c>
      <c r="G582" s="10" t="s">
        <v>1425</v>
      </c>
      <c r="H582" s="18">
        <v>88000</v>
      </c>
      <c r="I582" s="10" t="s">
        <v>1426</v>
      </c>
      <c r="J582" s="9" t="s">
        <v>1401</v>
      </c>
      <c r="K582" s="47" t="s">
        <v>6433</v>
      </c>
    </row>
    <row r="583" spans="1:11" ht="45" hidden="1" customHeight="1">
      <c r="A583" s="9" t="s">
        <v>1427</v>
      </c>
      <c r="B583" s="9" t="s">
        <v>131</v>
      </c>
      <c r="C583" s="10" t="s">
        <v>8</v>
      </c>
      <c r="D583" s="9">
        <v>1</v>
      </c>
      <c r="E583" s="9">
        <v>2020</v>
      </c>
      <c r="F583" s="16">
        <v>43924</v>
      </c>
      <c r="G583" s="10" t="s">
        <v>1817</v>
      </c>
      <c r="H583" s="18" t="s">
        <v>3540</v>
      </c>
      <c r="I583" s="10" t="s">
        <v>1428</v>
      </c>
      <c r="J583" s="9" t="s">
        <v>1429</v>
      </c>
      <c r="K583" s="47" t="s">
        <v>6481</v>
      </c>
    </row>
    <row r="584" spans="1:11" ht="60" hidden="1" customHeight="1">
      <c r="A584" s="9" t="s">
        <v>1427</v>
      </c>
      <c r="B584" s="9" t="s">
        <v>131</v>
      </c>
      <c r="C584" s="10" t="s">
        <v>8</v>
      </c>
      <c r="D584" s="9">
        <v>1</v>
      </c>
      <c r="E584" s="9">
        <v>2020</v>
      </c>
      <c r="F584" s="16">
        <v>43924</v>
      </c>
      <c r="G584" s="10" t="s">
        <v>1818</v>
      </c>
      <c r="H584" s="18" t="s">
        <v>3004</v>
      </c>
      <c r="I584" s="10" t="s">
        <v>1430</v>
      </c>
      <c r="J584" s="9" t="s">
        <v>1429</v>
      </c>
      <c r="K584" s="47" t="s">
        <v>6481</v>
      </c>
    </row>
    <row r="585" spans="1:11" ht="60" hidden="1" customHeight="1">
      <c r="A585" s="9" t="s">
        <v>1427</v>
      </c>
      <c r="B585" s="9" t="s">
        <v>131</v>
      </c>
      <c r="C585" s="10" t="s">
        <v>8</v>
      </c>
      <c r="D585" s="9">
        <v>1</v>
      </c>
      <c r="E585" s="9">
        <v>2020</v>
      </c>
      <c r="F585" s="16">
        <v>43924</v>
      </c>
      <c r="G585" s="10" t="s">
        <v>1819</v>
      </c>
      <c r="H585" s="18" t="s">
        <v>3005</v>
      </c>
      <c r="I585" s="10" t="s">
        <v>968</v>
      </c>
      <c r="J585" s="9" t="s">
        <v>1429</v>
      </c>
      <c r="K585" s="47" t="s">
        <v>6481</v>
      </c>
    </row>
    <row r="586" spans="1:11" ht="60" hidden="1" customHeight="1">
      <c r="A586" s="9" t="s">
        <v>1427</v>
      </c>
      <c r="B586" s="9" t="s">
        <v>131</v>
      </c>
      <c r="C586" s="10" t="s">
        <v>8</v>
      </c>
      <c r="D586" s="9">
        <v>1</v>
      </c>
      <c r="E586" s="9">
        <v>2020</v>
      </c>
      <c r="F586" s="16">
        <v>43924</v>
      </c>
      <c r="G586" s="10" t="s">
        <v>1820</v>
      </c>
      <c r="H586" s="25" t="s">
        <v>3006</v>
      </c>
      <c r="I586" s="10" t="s">
        <v>1431</v>
      </c>
      <c r="J586" s="9" t="s">
        <v>1429</v>
      </c>
      <c r="K586" s="47" t="s">
        <v>6481</v>
      </c>
    </row>
    <row r="587" spans="1:11" ht="90" hidden="1" customHeight="1">
      <c r="A587" s="9" t="s">
        <v>1427</v>
      </c>
      <c r="B587" s="9" t="s">
        <v>131</v>
      </c>
      <c r="C587" s="10" t="s">
        <v>8</v>
      </c>
      <c r="D587" s="9">
        <v>1</v>
      </c>
      <c r="E587" s="9">
        <v>2020</v>
      </c>
      <c r="F587" s="16">
        <v>43924</v>
      </c>
      <c r="G587" s="10" t="s">
        <v>1821</v>
      </c>
      <c r="H587" s="18" t="s">
        <v>3007</v>
      </c>
      <c r="I587" s="10" t="s">
        <v>1432</v>
      </c>
      <c r="J587" s="9" t="s">
        <v>1429</v>
      </c>
      <c r="K587" s="47" t="s">
        <v>6481</v>
      </c>
    </row>
    <row r="588" spans="1:11" ht="45" hidden="1" customHeight="1">
      <c r="A588" s="9" t="s">
        <v>1427</v>
      </c>
      <c r="B588" s="9" t="s">
        <v>131</v>
      </c>
      <c r="C588" s="10" t="s">
        <v>8</v>
      </c>
      <c r="D588" s="9">
        <v>1</v>
      </c>
      <c r="E588" s="9">
        <v>2020</v>
      </c>
      <c r="F588" s="16">
        <v>43924</v>
      </c>
      <c r="G588" s="10" t="s">
        <v>1433</v>
      </c>
      <c r="H588" s="18" t="s">
        <v>3008</v>
      </c>
      <c r="I588" s="10" t="s">
        <v>1434</v>
      </c>
      <c r="J588" s="9" t="s">
        <v>1429</v>
      </c>
      <c r="K588" s="47" t="s">
        <v>6481</v>
      </c>
    </row>
    <row r="589" spans="1:11" s="3" customFormat="1" ht="60" hidden="1" customHeight="1">
      <c r="A589" s="9" t="s">
        <v>1435</v>
      </c>
      <c r="B589" s="9" t="s">
        <v>1678</v>
      </c>
      <c r="C589" s="10" t="s">
        <v>8</v>
      </c>
      <c r="D589" s="9">
        <v>51</v>
      </c>
      <c r="E589" s="9">
        <v>2019</v>
      </c>
      <c r="F589" s="16">
        <v>43930</v>
      </c>
      <c r="G589" s="10" t="s">
        <v>1436</v>
      </c>
      <c r="H589" s="25">
        <v>830000</v>
      </c>
      <c r="I589" s="10" t="s">
        <v>1437</v>
      </c>
      <c r="J589" s="9" t="s">
        <v>1438</v>
      </c>
      <c r="K589" s="84" t="s">
        <v>6450</v>
      </c>
    </row>
    <row r="590" spans="1:11" s="3" customFormat="1" ht="30" hidden="1" customHeight="1">
      <c r="A590" s="9" t="s">
        <v>1439</v>
      </c>
      <c r="B590" s="9" t="s">
        <v>43</v>
      </c>
      <c r="C590" s="10" t="s">
        <v>8</v>
      </c>
      <c r="D590" s="9">
        <v>13</v>
      </c>
      <c r="E590" s="9">
        <v>2020</v>
      </c>
      <c r="F590" s="16">
        <v>43928</v>
      </c>
      <c r="G590" s="10" t="s">
        <v>1440</v>
      </c>
      <c r="H590" s="25">
        <v>333425.03999999998</v>
      </c>
      <c r="I590" s="10" t="s">
        <v>1441</v>
      </c>
      <c r="J590" s="9" t="s">
        <v>1438</v>
      </c>
      <c r="K590" s="47" t="s">
        <v>6450</v>
      </c>
    </row>
    <row r="591" spans="1:11" s="3" customFormat="1" ht="60" hidden="1" customHeight="1">
      <c r="A591" s="9" t="s">
        <v>1442</v>
      </c>
      <c r="B591" s="9" t="s">
        <v>79</v>
      </c>
      <c r="C591" s="10" t="s">
        <v>142</v>
      </c>
      <c r="D591" s="9">
        <v>27</v>
      </c>
      <c r="E591" s="9">
        <v>2020</v>
      </c>
      <c r="F591" s="16">
        <v>43934</v>
      </c>
      <c r="G591" s="10" t="s">
        <v>1443</v>
      </c>
      <c r="H591" s="25">
        <v>96720</v>
      </c>
      <c r="I591" s="10" t="s">
        <v>1444</v>
      </c>
      <c r="J591" s="9" t="s">
        <v>1445</v>
      </c>
      <c r="K591" s="47" t="s">
        <v>6482</v>
      </c>
    </row>
    <row r="592" spans="1:11" s="3" customFormat="1" ht="90" hidden="1" customHeight="1">
      <c r="A592" s="9" t="s">
        <v>1446</v>
      </c>
      <c r="B592" s="10" t="s">
        <v>2986</v>
      </c>
      <c r="C592" s="10" t="s">
        <v>8</v>
      </c>
      <c r="D592" s="9">
        <v>42</v>
      </c>
      <c r="E592" s="9">
        <v>2020</v>
      </c>
      <c r="F592" s="16">
        <v>43935</v>
      </c>
      <c r="G592" s="10" t="s">
        <v>1447</v>
      </c>
      <c r="H592" s="18">
        <v>1020000</v>
      </c>
      <c r="I592" s="10" t="s">
        <v>1448</v>
      </c>
      <c r="J592" s="9" t="s">
        <v>1445</v>
      </c>
      <c r="K592" s="47" t="s">
        <v>6482</v>
      </c>
    </row>
    <row r="593" spans="1:11" s="3" customFormat="1" ht="45" hidden="1" customHeight="1">
      <c r="A593" s="9" t="s">
        <v>1449</v>
      </c>
      <c r="B593" s="9" t="s">
        <v>229</v>
      </c>
      <c r="C593" s="10" t="s">
        <v>142</v>
      </c>
      <c r="D593" s="9">
        <v>16</v>
      </c>
      <c r="E593" s="9">
        <v>2020</v>
      </c>
      <c r="F593" s="16">
        <v>43922</v>
      </c>
      <c r="G593" s="10" t="s">
        <v>1450</v>
      </c>
      <c r="H593" s="18">
        <v>35944.720000000001</v>
      </c>
      <c r="I593" s="10" t="s">
        <v>968</v>
      </c>
      <c r="J593" s="9" t="s">
        <v>1445</v>
      </c>
      <c r="K593" s="47" t="s">
        <v>6482</v>
      </c>
    </row>
    <row r="594" spans="1:11" s="3" customFormat="1" ht="45" hidden="1" customHeight="1">
      <c r="A594" s="9" t="s">
        <v>1449</v>
      </c>
      <c r="B594" s="9" t="s">
        <v>229</v>
      </c>
      <c r="C594" s="10" t="s">
        <v>142</v>
      </c>
      <c r="D594" s="9">
        <v>16</v>
      </c>
      <c r="E594" s="9">
        <v>2020</v>
      </c>
      <c r="F594" s="16">
        <v>43922</v>
      </c>
      <c r="G594" s="10" t="s">
        <v>1451</v>
      </c>
      <c r="H594" s="18">
        <v>29696.3</v>
      </c>
      <c r="I594" s="10" t="s">
        <v>1455</v>
      </c>
      <c r="J594" s="9" t="s">
        <v>1445</v>
      </c>
      <c r="K594" s="47" t="s">
        <v>6482</v>
      </c>
    </row>
    <row r="595" spans="1:11" s="3" customFormat="1" ht="45" hidden="1" customHeight="1">
      <c r="A595" s="9" t="s">
        <v>1449</v>
      </c>
      <c r="B595" s="9" t="s">
        <v>229</v>
      </c>
      <c r="C595" s="10" t="s">
        <v>142</v>
      </c>
      <c r="D595" s="9">
        <v>16</v>
      </c>
      <c r="E595" s="9">
        <v>2020</v>
      </c>
      <c r="F595" s="16">
        <v>43922</v>
      </c>
      <c r="G595" s="10" t="s">
        <v>1452</v>
      </c>
      <c r="H595" s="18">
        <v>188438.8</v>
      </c>
      <c r="I595" s="10" t="s">
        <v>1453</v>
      </c>
      <c r="J595" s="9" t="s">
        <v>1445</v>
      </c>
      <c r="K595" s="47" t="s">
        <v>6482</v>
      </c>
    </row>
    <row r="596" spans="1:11" s="3" customFormat="1" ht="45" hidden="1" customHeight="1">
      <c r="A596" s="9" t="s">
        <v>1449</v>
      </c>
      <c r="B596" s="9" t="s">
        <v>229</v>
      </c>
      <c r="C596" s="10" t="s">
        <v>142</v>
      </c>
      <c r="D596" s="9">
        <v>16</v>
      </c>
      <c r="E596" s="9">
        <v>2020</v>
      </c>
      <c r="F596" s="16">
        <v>43922</v>
      </c>
      <c r="G596" s="10" t="s">
        <v>1454</v>
      </c>
      <c r="H596" s="18">
        <v>468292.4</v>
      </c>
      <c r="I596" s="10" t="s">
        <v>14</v>
      </c>
      <c r="J596" s="9" t="s">
        <v>1445</v>
      </c>
      <c r="K596" s="47" t="s">
        <v>6482</v>
      </c>
    </row>
    <row r="597" spans="1:11" ht="15" hidden="1" customHeight="1">
      <c r="A597" s="9" t="s">
        <v>1456</v>
      </c>
      <c r="B597" s="9" t="s">
        <v>229</v>
      </c>
      <c r="C597" s="10" t="s">
        <v>8</v>
      </c>
      <c r="D597" s="9">
        <v>1</v>
      </c>
      <c r="E597" s="9">
        <v>2020</v>
      </c>
      <c r="F597" s="16">
        <v>43908</v>
      </c>
      <c r="G597" s="9" t="s">
        <v>1457</v>
      </c>
      <c r="H597" s="18">
        <v>108938.25</v>
      </c>
      <c r="I597" s="10" t="s">
        <v>1458</v>
      </c>
      <c r="J597" s="9" t="s">
        <v>1445</v>
      </c>
      <c r="K597" s="47" t="s">
        <v>6482</v>
      </c>
    </row>
    <row r="598" spans="1:11" ht="30" hidden="1" customHeight="1">
      <c r="A598" s="9" t="s">
        <v>1456</v>
      </c>
      <c r="B598" s="9" t="s">
        <v>229</v>
      </c>
      <c r="C598" s="10" t="s">
        <v>8</v>
      </c>
      <c r="D598" s="9">
        <v>1</v>
      </c>
      <c r="E598" s="9">
        <v>2020</v>
      </c>
      <c r="F598" s="16">
        <v>43908</v>
      </c>
      <c r="G598" s="9" t="s">
        <v>1457</v>
      </c>
      <c r="H598" s="18">
        <v>73522.25</v>
      </c>
      <c r="I598" s="10" t="s">
        <v>1459</v>
      </c>
      <c r="J598" s="9" t="s">
        <v>1445</v>
      </c>
      <c r="K598" s="47" t="s">
        <v>6482</v>
      </c>
    </row>
    <row r="599" spans="1:11" ht="15" hidden="1" customHeight="1">
      <c r="A599" s="9" t="s">
        <v>1456</v>
      </c>
      <c r="B599" s="9" t="s">
        <v>229</v>
      </c>
      <c r="C599" s="10" t="s">
        <v>8</v>
      </c>
      <c r="D599" s="9">
        <v>1</v>
      </c>
      <c r="E599" s="9">
        <v>2020</v>
      </c>
      <c r="F599" s="16">
        <v>43908</v>
      </c>
      <c r="G599" s="9" t="s">
        <v>1457</v>
      </c>
      <c r="H599" s="18">
        <v>61525</v>
      </c>
      <c r="I599" s="10" t="s">
        <v>1455</v>
      </c>
      <c r="J599" s="9" t="s">
        <v>1445</v>
      </c>
      <c r="K599" s="47" t="s">
        <v>6482</v>
      </c>
    </row>
    <row r="600" spans="1:11" ht="15" hidden="1" customHeight="1">
      <c r="A600" s="9" t="s">
        <v>1456</v>
      </c>
      <c r="B600" s="9" t="s">
        <v>229</v>
      </c>
      <c r="C600" s="10" t="s">
        <v>8</v>
      </c>
      <c r="D600" s="9">
        <v>1</v>
      </c>
      <c r="E600" s="9">
        <v>2020</v>
      </c>
      <c r="F600" s="16">
        <v>43908</v>
      </c>
      <c r="G600" s="9" t="s">
        <v>1457</v>
      </c>
      <c r="H600" s="18">
        <v>76260.7</v>
      </c>
      <c r="I600" s="10" t="s">
        <v>968</v>
      </c>
      <c r="J600" s="9" t="s">
        <v>1445</v>
      </c>
      <c r="K600" s="47" t="s">
        <v>6482</v>
      </c>
    </row>
    <row r="601" spans="1:11" ht="30" hidden="1" customHeight="1">
      <c r="A601" s="9" t="s">
        <v>1456</v>
      </c>
      <c r="B601" s="9" t="s">
        <v>229</v>
      </c>
      <c r="C601" s="10" t="s">
        <v>8</v>
      </c>
      <c r="D601" s="9">
        <v>1</v>
      </c>
      <c r="E601" s="9">
        <v>2020</v>
      </c>
      <c r="F601" s="16">
        <v>43908</v>
      </c>
      <c r="G601" s="9" t="s">
        <v>1457</v>
      </c>
      <c r="H601" s="18">
        <v>21844</v>
      </c>
      <c r="I601" s="10" t="s">
        <v>1460</v>
      </c>
      <c r="J601" s="9" t="s">
        <v>1445</v>
      </c>
      <c r="K601" s="47" t="s">
        <v>6482</v>
      </c>
    </row>
    <row r="602" spans="1:11" ht="15" hidden="1" customHeight="1">
      <c r="A602" s="9" t="s">
        <v>1456</v>
      </c>
      <c r="B602" s="9" t="s">
        <v>229</v>
      </c>
      <c r="C602" s="10" t="s">
        <v>8</v>
      </c>
      <c r="D602" s="9">
        <v>1</v>
      </c>
      <c r="E602" s="9">
        <v>2020</v>
      </c>
      <c r="F602" s="16">
        <v>43908</v>
      </c>
      <c r="G602" s="9" t="s">
        <v>1457</v>
      </c>
      <c r="H602" s="18">
        <v>53195.45</v>
      </c>
      <c r="I602" s="10" t="s">
        <v>1461</v>
      </c>
      <c r="J602" s="9" t="s">
        <v>1445</v>
      </c>
      <c r="K602" s="47" t="s">
        <v>6482</v>
      </c>
    </row>
    <row r="603" spans="1:11" s="3" customFormat="1" ht="30" hidden="1" customHeight="1">
      <c r="A603" s="9" t="s">
        <v>1462</v>
      </c>
      <c r="B603" s="9" t="s">
        <v>229</v>
      </c>
      <c r="C603" s="9" t="str">
        <f>UPPER("Concorrência Pública")</f>
        <v>CONCORRÊNCIA PÚBLICA</v>
      </c>
      <c r="D603" s="9">
        <v>28</v>
      </c>
      <c r="E603" s="9">
        <v>2019</v>
      </c>
      <c r="F603" s="16">
        <v>43937</v>
      </c>
      <c r="G603" s="10" t="str">
        <f>UPPER("Contratação de empresa para construção do complexo turístico e ecológico do mirante do caju Maricá RJ")</f>
        <v>CONTRATAÇÃO DE EMPRESA PARA CONSTRUÇÃO DO COMPLEXO TURÍSTICO E ECOLÓGICO DO MIRANTE DO CAJU MARICÁ RJ</v>
      </c>
      <c r="H603" s="25">
        <v>6705095.75</v>
      </c>
      <c r="I603" s="10" t="str">
        <f>UPPER("Unicol Construtora Eireli")</f>
        <v>UNICOL CONSTRUTORA EIRELI</v>
      </c>
      <c r="J603" s="9" t="s">
        <v>1463</v>
      </c>
      <c r="K603" s="84" t="s">
        <v>6473</v>
      </c>
    </row>
    <row r="604" spans="1:11" s="3" customFormat="1" ht="15" hidden="1" customHeight="1">
      <c r="A604" s="9" t="s">
        <v>1464</v>
      </c>
      <c r="B604" s="9" t="s">
        <v>229</v>
      </c>
      <c r="C604" s="10" t="s">
        <v>142</v>
      </c>
      <c r="D604" s="9">
        <v>14</v>
      </c>
      <c r="E604" s="9">
        <v>2020</v>
      </c>
      <c r="F604" s="16">
        <v>43921</v>
      </c>
      <c r="G604" s="10" t="s">
        <v>1465</v>
      </c>
      <c r="H604" s="18">
        <v>45604.4</v>
      </c>
      <c r="I604" s="10" t="s">
        <v>1466</v>
      </c>
      <c r="J604" s="9" t="s">
        <v>1467</v>
      </c>
      <c r="K604" s="47" t="s">
        <v>6538</v>
      </c>
    </row>
    <row r="605" spans="1:11" s="3" customFormat="1" ht="30" hidden="1" customHeight="1">
      <c r="A605" s="9" t="s">
        <v>1468</v>
      </c>
      <c r="B605" s="9" t="s">
        <v>328</v>
      </c>
      <c r="C605" s="10" t="s">
        <v>8</v>
      </c>
      <c r="D605" s="9">
        <v>1</v>
      </c>
      <c r="E605" s="9">
        <v>2020</v>
      </c>
      <c r="F605" s="16">
        <v>43945</v>
      </c>
      <c r="G605" s="10" t="str">
        <f>UPPER("prestação de serviços de pré-impressão e encarte do Jornal Oficial de Maricá")</f>
        <v>PRESTAÇÃO DE SERVIÇOS DE PRÉ-IMPRESSÃO E ENCARTE DO JORNAL OFICIAL DE MARICÁ</v>
      </c>
      <c r="H605" s="18">
        <v>425152</v>
      </c>
      <c r="I605" s="10" t="str">
        <f>UPPER("Empresa Jornalística Real ZM Noticias Ltda")</f>
        <v>EMPRESA JORNALÍSTICA REAL ZM NOTICIAS LTDA</v>
      </c>
      <c r="J605" s="9" t="s">
        <v>1469</v>
      </c>
      <c r="K605" s="47" t="s">
        <v>6434</v>
      </c>
    </row>
    <row r="606" spans="1:11" ht="120" hidden="1" customHeight="1">
      <c r="A606" s="9" t="s">
        <v>1470</v>
      </c>
      <c r="B606" s="9" t="s">
        <v>62</v>
      </c>
      <c r="C606" s="10" t="s">
        <v>63</v>
      </c>
      <c r="D606" s="9">
        <v>16</v>
      </c>
      <c r="E606" s="9">
        <v>2019</v>
      </c>
      <c r="F606" s="16">
        <v>43945</v>
      </c>
      <c r="G606" s="10" t="s">
        <v>1471</v>
      </c>
      <c r="H606" s="18">
        <v>2040</v>
      </c>
      <c r="I606" s="10" t="s">
        <v>1472</v>
      </c>
      <c r="J606" s="9" t="s">
        <v>1469</v>
      </c>
      <c r="K606" s="84" t="s">
        <v>6434</v>
      </c>
    </row>
    <row r="607" spans="1:11" ht="120" hidden="1" customHeight="1">
      <c r="A607" s="9" t="s">
        <v>1470</v>
      </c>
      <c r="B607" s="9" t="s">
        <v>62</v>
      </c>
      <c r="C607" s="10" t="s">
        <v>63</v>
      </c>
      <c r="D607" s="9">
        <v>16</v>
      </c>
      <c r="E607" s="9">
        <v>2019</v>
      </c>
      <c r="F607" s="16">
        <v>43945</v>
      </c>
      <c r="G607" s="10" t="s">
        <v>1473</v>
      </c>
      <c r="H607" s="18">
        <v>5788.52</v>
      </c>
      <c r="I607" s="10" t="s">
        <v>1474</v>
      </c>
      <c r="J607" s="9" t="s">
        <v>1469</v>
      </c>
      <c r="K607" s="84" t="s">
        <v>6434</v>
      </c>
    </row>
    <row r="608" spans="1:11" ht="15" hidden="1" customHeight="1">
      <c r="A608" s="9" t="s">
        <v>1475</v>
      </c>
      <c r="B608" s="9" t="s">
        <v>705</v>
      </c>
      <c r="C608" s="10" t="s">
        <v>8</v>
      </c>
      <c r="D608" s="9">
        <v>10</v>
      </c>
      <c r="E608" s="9">
        <v>2020</v>
      </c>
      <c r="F608" s="16">
        <v>43912</v>
      </c>
      <c r="G608" s="9" t="str">
        <f>UPPER("AQUISIÇÃO de móveis escolares")</f>
        <v>AQUISIÇÃO DE MÓVEIS ESCOLARES</v>
      </c>
      <c r="H608" s="18">
        <v>59248.5</v>
      </c>
      <c r="I608" s="10" t="s">
        <v>2391</v>
      </c>
      <c r="J608" s="9" t="s">
        <v>1469</v>
      </c>
      <c r="K608" s="47" t="s">
        <v>6434</v>
      </c>
    </row>
    <row r="609" spans="1:11" ht="45" hidden="1" customHeight="1">
      <c r="A609" s="9" t="s">
        <v>1476</v>
      </c>
      <c r="B609" s="9" t="s">
        <v>229</v>
      </c>
      <c r="C609" s="10" t="s">
        <v>8</v>
      </c>
      <c r="D609" s="9">
        <v>27</v>
      </c>
      <c r="E609" s="9">
        <v>2020</v>
      </c>
      <c r="F609" s="16">
        <v>43934</v>
      </c>
      <c r="G609" s="10" t="s">
        <v>1477</v>
      </c>
      <c r="H609" s="18">
        <v>165000</v>
      </c>
      <c r="I609" s="10" t="s">
        <v>1478</v>
      </c>
      <c r="J609" s="9" t="s">
        <v>1469</v>
      </c>
      <c r="K609" s="47" t="s">
        <v>6434</v>
      </c>
    </row>
    <row r="610" spans="1:11" ht="60" hidden="1" customHeight="1">
      <c r="A610" s="9" t="s">
        <v>1479</v>
      </c>
      <c r="B610" s="9" t="s">
        <v>62</v>
      </c>
      <c r="C610" s="10" t="s">
        <v>63</v>
      </c>
      <c r="D610" s="9">
        <v>22</v>
      </c>
      <c r="E610" s="9">
        <v>2019</v>
      </c>
      <c r="F610" s="16">
        <v>43955</v>
      </c>
      <c r="G610" s="10" t="s">
        <v>1480</v>
      </c>
      <c r="H610" s="18">
        <v>78000</v>
      </c>
      <c r="I610" s="10" t="s">
        <v>1481</v>
      </c>
      <c r="J610" s="9" t="s">
        <v>1482</v>
      </c>
      <c r="K610" s="84" t="s">
        <v>6435</v>
      </c>
    </row>
    <row r="611" spans="1:11" ht="105" hidden="1" customHeight="1">
      <c r="A611" s="9" t="s">
        <v>1483</v>
      </c>
      <c r="B611" s="9" t="s">
        <v>229</v>
      </c>
      <c r="C611" s="10" t="s">
        <v>8</v>
      </c>
      <c r="D611" s="9">
        <v>23</v>
      </c>
      <c r="E611" s="9">
        <v>2020</v>
      </c>
      <c r="F611" s="16">
        <v>43951</v>
      </c>
      <c r="G611" s="10" t="s">
        <v>1484</v>
      </c>
      <c r="H611" s="18">
        <v>150400</v>
      </c>
      <c r="I611" s="10" t="s">
        <v>1485</v>
      </c>
      <c r="J611" s="9" t="s">
        <v>1482</v>
      </c>
      <c r="K611" s="47" t="s">
        <v>6435</v>
      </c>
    </row>
    <row r="612" spans="1:11" ht="30" hidden="1" customHeight="1">
      <c r="A612" s="9" t="s">
        <v>1487</v>
      </c>
      <c r="B612" s="44" t="s">
        <v>5137</v>
      </c>
      <c r="C612" s="10" t="s">
        <v>8</v>
      </c>
      <c r="D612" s="9">
        <v>47</v>
      </c>
      <c r="E612" s="9">
        <v>2019</v>
      </c>
      <c r="F612" s="16">
        <v>43945</v>
      </c>
      <c r="G612" s="10" t="s">
        <v>1488</v>
      </c>
      <c r="H612" s="18">
        <v>34737.5</v>
      </c>
      <c r="I612" s="10" t="s">
        <v>14</v>
      </c>
      <c r="J612" s="9" t="s">
        <v>1496</v>
      </c>
      <c r="K612" s="84" t="s">
        <v>6419</v>
      </c>
    </row>
    <row r="613" spans="1:11" ht="30" hidden="1" customHeight="1">
      <c r="A613" s="9" t="s">
        <v>1487</v>
      </c>
      <c r="B613" s="44" t="s">
        <v>5137</v>
      </c>
      <c r="C613" s="10" t="s">
        <v>8</v>
      </c>
      <c r="D613" s="9">
        <v>47</v>
      </c>
      <c r="E613" s="9">
        <v>2019</v>
      </c>
      <c r="F613" s="16">
        <v>43945</v>
      </c>
      <c r="G613" s="10" t="s">
        <v>1488</v>
      </c>
      <c r="H613" s="18">
        <v>21500</v>
      </c>
      <c r="I613" s="10" t="s">
        <v>1489</v>
      </c>
      <c r="J613" s="9" t="s">
        <v>1496</v>
      </c>
      <c r="K613" s="84" t="s">
        <v>6419</v>
      </c>
    </row>
    <row r="614" spans="1:11" ht="30" hidden="1" customHeight="1">
      <c r="A614" s="9" t="s">
        <v>1487</v>
      </c>
      <c r="B614" s="44" t="s">
        <v>5137</v>
      </c>
      <c r="C614" s="10" t="s">
        <v>8</v>
      </c>
      <c r="D614" s="9">
        <v>47</v>
      </c>
      <c r="E614" s="9">
        <v>2019</v>
      </c>
      <c r="F614" s="16">
        <v>43945</v>
      </c>
      <c r="G614" s="10" t="s">
        <v>1488</v>
      </c>
      <c r="H614" s="18">
        <v>43500</v>
      </c>
      <c r="I614" s="10" t="s">
        <v>1490</v>
      </c>
      <c r="J614" s="9" t="s">
        <v>1496</v>
      </c>
      <c r="K614" s="84" t="s">
        <v>6419</v>
      </c>
    </row>
    <row r="615" spans="1:11" ht="30" hidden="1" customHeight="1">
      <c r="A615" s="9" t="s">
        <v>1487</v>
      </c>
      <c r="B615" s="44" t="s">
        <v>5137</v>
      </c>
      <c r="C615" s="10" t="s">
        <v>8</v>
      </c>
      <c r="D615" s="9">
        <v>47</v>
      </c>
      <c r="E615" s="9">
        <v>2019</v>
      </c>
      <c r="F615" s="16">
        <v>43945</v>
      </c>
      <c r="G615" s="10" t="s">
        <v>1488</v>
      </c>
      <c r="H615" s="18">
        <v>6875</v>
      </c>
      <c r="I615" s="10" t="s">
        <v>1491</v>
      </c>
      <c r="J615" s="9" t="s">
        <v>1496</v>
      </c>
      <c r="K615" s="84" t="s">
        <v>6419</v>
      </c>
    </row>
    <row r="616" spans="1:11" ht="30" hidden="1" customHeight="1">
      <c r="A616" s="9" t="s">
        <v>1486</v>
      </c>
      <c r="B616" s="44" t="s">
        <v>5137</v>
      </c>
      <c r="C616" s="10" t="s">
        <v>8</v>
      </c>
      <c r="D616" s="9">
        <v>93</v>
      </c>
      <c r="E616" s="9">
        <v>2019</v>
      </c>
      <c r="F616" s="16">
        <v>43959</v>
      </c>
      <c r="G616" s="10" t="s">
        <v>1492</v>
      </c>
      <c r="H616" s="18">
        <v>268200</v>
      </c>
      <c r="I616" s="10" t="s">
        <v>14</v>
      </c>
      <c r="J616" s="9" t="s">
        <v>1496</v>
      </c>
      <c r="K616" s="84" t="s">
        <v>6419</v>
      </c>
    </row>
    <row r="617" spans="1:11" ht="30" hidden="1" customHeight="1">
      <c r="A617" s="9" t="s">
        <v>1486</v>
      </c>
      <c r="B617" s="44" t="s">
        <v>5137</v>
      </c>
      <c r="C617" s="10" t="s">
        <v>8</v>
      </c>
      <c r="D617" s="9">
        <v>93</v>
      </c>
      <c r="E617" s="9">
        <v>2019</v>
      </c>
      <c r="F617" s="16">
        <v>43959</v>
      </c>
      <c r="G617" s="10" t="s">
        <v>1492</v>
      </c>
      <c r="H617" s="18">
        <v>75810</v>
      </c>
      <c r="I617" s="10" t="s">
        <v>1493</v>
      </c>
      <c r="J617" s="9" t="s">
        <v>1496</v>
      </c>
      <c r="K617" s="84" t="s">
        <v>6419</v>
      </c>
    </row>
    <row r="618" spans="1:11" ht="30" hidden="1" customHeight="1">
      <c r="A618" s="9" t="s">
        <v>1486</v>
      </c>
      <c r="B618" s="44" t="s">
        <v>5137</v>
      </c>
      <c r="C618" s="10" t="s">
        <v>8</v>
      </c>
      <c r="D618" s="9">
        <v>93</v>
      </c>
      <c r="E618" s="9">
        <v>2019</v>
      </c>
      <c r="F618" s="16">
        <v>43959</v>
      </c>
      <c r="G618" s="10" t="s">
        <v>1492</v>
      </c>
      <c r="H618" s="18">
        <v>2372</v>
      </c>
      <c r="I618" s="10" t="s">
        <v>828</v>
      </c>
      <c r="J618" s="9" t="s">
        <v>1496</v>
      </c>
      <c r="K618" s="84" t="s">
        <v>6419</v>
      </c>
    </row>
    <row r="619" spans="1:11" ht="30" hidden="1" customHeight="1">
      <c r="A619" s="9" t="s">
        <v>1486</v>
      </c>
      <c r="B619" s="44" t="s">
        <v>5137</v>
      </c>
      <c r="C619" s="10" t="s">
        <v>8</v>
      </c>
      <c r="D619" s="9">
        <v>93</v>
      </c>
      <c r="E619" s="9">
        <v>2019</v>
      </c>
      <c r="F619" s="16">
        <v>43959</v>
      </c>
      <c r="G619" s="10" t="s">
        <v>1492</v>
      </c>
      <c r="H619" s="18">
        <v>1212</v>
      </c>
      <c r="I619" s="10" t="s">
        <v>1494</v>
      </c>
      <c r="J619" s="9" t="s">
        <v>1496</v>
      </c>
      <c r="K619" s="84" t="s">
        <v>6419</v>
      </c>
    </row>
    <row r="620" spans="1:11" ht="30" hidden="1" customHeight="1">
      <c r="A620" s="9" t="s">
        <v>1486</v>
      </c>
      <c r="B620" s="44" t="s">
        <v>5137</v>
      </c>
      <c r="C620" s="10" t="s">
        <v>8</v>
      </c>
      <c r="D620" s="9">
        <v>93</v>
      </c>
      <c r="E620" s="9">
        <v>2019</v>
      </c>
      <c r="F620" s="16">
        <v>43959</v>
      </c>
      <c r="G620" s="10" t="s">
        <v>1492</v>
      </c>
      <c r="H620" s="18">
        <v>11640</v>
      </c>
      <c r="I620" s="10" t="s">
        <v>1495</v>
      </c>
      <c r="J620" s="9" t="s">
        <v>1496</v>
      </c>
      <c r="K620" s="84" t="s">
        <v>6419</v>
      </c>
    </row>
    <row r="621" spans="1:11" ht="15" hidden="1" customHeight="1">
      <c r="A621" s="9" t="s">
        <v>1497</v>
      </c>
      <c r="B621" s="9" t="s">
        <v>141</v>
      </c>
      <c r="C621" s="10" t="s">
        <v>142</v>
      </c>
      <c r="D621" s="9">
        <v>85</v>
      </c>
      <c r="E621" s="9">
        <v>2019</v>
      </c>
      <c r="F621" s="16">
        <v>43959</v>
      </c>
      <c r="G621" s="10" t="str">
        <f>UPPER("fornecimento de Resmas de Papel Sulfite A4")</f>
        <v>FORNECIMENTO DE RESMAS DE PAPEL SULFITE A4</v>
      </c>
      <c r="H621" s="18">
        <v>240823.8</v>
      </c>
      <c r="I621" s="10" t="s">
        <v>1498</v>
      </c>
      <c r="J621" s="9" t="s">
        <v>1496</v>
      </c>
      <c r="K621" s="84" t="s">
        <v>6419</v>
      </c>
    </row>
    <row r="622" spans="1:11" ht="30" hidden="1" customHeight="1">
      <c r="A622" s="9" t="s">
        <v>1499</v>
      </c>
      <c r="B622" s="9" t="s">
        <v>62</v>
      </c>
      <c r="C622" s="10" t="s">
        <v>63</v>
      </c>
      <c r="D622" s="9">
        <v>1</v>
      </c>
      <c r="E622" s="9">
        <v>2020</v>
      </c>
      <c r="F622" s="16">
        <v>43956</v>
      </c>
      <c r="G622" s="10" t="s">
        <v>1500</v>
      </c>
      <c r="H622" s="18">
        <v>18438.349999999999</v>
      </c>
      <c r="I622" s="10" t="s">
        <v>1501</v>
      </c>
      <c r="J622" s="9" t="s">
        <v>1496</v>
      </c>
      <c r="K622" s="47" t="s">
        <v>6419</v>
      </c>
    </row>
    <row r="623" spans="1:11" ht="30" hidden="1" customHeight="1">
      <c r="A623" s="9" t="s">
        <v>1499</v>
      </c>
      <c r="B623" s="9" t="s">
        <v>62</v>
      </c>
      <c r="C623" s="10" t="s">
        <v>63</v>
      </c>
      <c r="D623" s="9">
        <v>1</v>
      </c>
      <c r="E623" s="9">
        <v>2020</v>
      </c>
      <c r="F623" s="16">
        <v>43956</v>
      </c>
      <c r="G623" s="10" t="s">
        <v>1500</v>
      </c>
      <c r="H623" s="18">
        <v>186040</v>
      </c>
      <c r="I623" s="10" t="s">
        <v>1502</v>
      </c>
      <c r="J623" s="9" t="s">
        <v>1496</v>
      </c>
      <c r="K623" s="47" t="s">
        <v>6419</v>
      </c>
    </row>
    <row r="624" spans="1:11" s="3" customFormat="1" ht="30" hidden="1" customHeight="1">
      <c r="A624" s="9" t="s">
        <v>1503</v>
      </c>
      <c r="B624" s="9" t="s">
        <v>229</v>
      </c>
      <c r="C624" s="9" t="s">
        <v>127</v>
      </c>
      <c r="D624" s="9">
        <v>1</v>
      </c>
      <c r="E624" s="9">
        <v>2020</v>
      </c>
      <c r="F624" s="16">
        <v>43959</v>
      </c>
      <c r="G624" s="10" t="str">
        <f>UPPER("contratação de serviço de Coffee Break, incluindo os serviços de apoio (copeiragem e garçom, caso necessário)")</f>
        <v>CONTRATAÇÃO DE SERVIÇO DE COFFEE BREAK, INCLUINDO OS SERVIÇOS DE APOIO (COPEIRAGEM E GARÇOM, CASO NECESSÁRIO)</v>
      </c>
      <c r="H624" s="18">
        <v>150096</v>
      </c>
      <c r="I624" s="10" t="s">
        <v>1504</v>
      </c>
      <c r="J624" s="9" t="s">
        <v>1496</v>
      </c>
      <c r="K624" s="47" t="s">
        <v>6419</v>
      </c>
    </row>
    <row r="625" spans="1:11" s="3" customFormat="1" ht="30" hidden="1" customHeight="1">
      <c r="A625" s="9" t="s">
        <v>1505</v>
      </c>
      <c r="B625" s="9" t="s">
        <v>229</v>
      </c>
      <c r="C625" s="10" t="s">
        <v>142</v>
      </c>
      <c r="D625" s="9">
        <v>31</v>
      </c>
      <c r="E625" s="9">
        <v>2020</v>
      </c>
      <c r="F625" s="16">
        <v>43951</v>
      </c>
      <c r="G625" s="10" t="s">
        <v>1506</v>
      </c>
      <c r="H625" s="18">
        <v>9348500</v>
      </c>
      <c r="I625" s="10" t="s">
        <v>1507</v>
      </c>
      <c r="J625" s="9" t="s">
        <v>1496</v>
      </c>
      <c r="K625" s="47" t="s">
        <v>6419</v>
      </c>
    </row>
    <row r="626" spans="1:11" s="3" customFormat="1" ht="14.25" hidden="1" customHeight="1">
      <c r="A626" s="9" t="s">
        <v>1508</v>
      </c>
      <c r="B626" s="9" t="s">
        <v>929</v>
      </c>
      <c r="C626" s="10" t="s">
        <v>8</v>
      </c>
      <c r="D626" s="9" t="s">
        <v>70</v>
      </c>
      <c r="E626" s="9">
        <v>2020</v>
      </c>
      <c r="F626" s="16">
        <v>43950</v>
      </c>
      <c r="G626" s="9" t="str">
        <f>UPPER("aquisição de ferramentas")</f>
        <v>AQUISIÇÃO DE FERRAMENTAS</v>
      </c>
      <c r="H626" s="25">
        <v>31234.400000000001</v>
      </c>
      <c r="I626" s="10" t="s">
        <v>968</v>
      </c>
      <c r="J626" s="9" t="s">
        <v>1509</v>
      </c>
      <c r="K626" s="47" t="s">
        <v>6539</v>
      </c>
    </row>
    <row r="627" spans="1:11" s="3" customFormat="1" ht="15" hidden="1" customHeight="1">
      <c r="A627" s="9" t="s">
        <v>1508</v>
      </c>
      <c r="B627" s="9" t="s">
        <v>929</v>
      </c>
      <c r="C627" s="10" t="s">
        <v>8</v>
      </c>
      <c r="D627" s="9" t="s">
        <v>70</v>
      </c>
      <c r="E627" s="9">
        <v>2020</v>
      </c>
      <c r="F627" s="16">
        <v>43950</v>
      </c>
      <c r="G627" s="9" t="str">
        <f>UPPER("aquisição de ferramentas")</f>
        <v>AQUISIÇÃO DE FERRAMENTAS</v>
      </c>
      <c r="H627" s="25">
        <v>108611.32</v>
      </c>
      <c r="I627" s="10" t="s">
        <v>1516</v>
      </c>
      <c r="J627" s="9" t="s">
        <v>1509</v>
      </c>
      <c r="K627" s="47" t="s">
        <v>6539</v>
      </c>
    </row>
    <row r="628" spans="1:11" s="3" customFormat="1" ht="30" hidden="1" customHeight="1">
      <c r="A628" s="9" t="s">
        <v>1510</v>
      </c>
      <c r="B628" s="9" t="s">
        <v>229</v>
      </c>
      <c r="C628" s="10" t="s">
        <v>142</v>
      </c>
      <c r="D628" s="9">
        <v>20</v>
      </c>
      <c r="E628" s="9">
        <v>2020</v>
      </c>
      <c r="F628" s="16">
        <v>43958</v>
      </c>
      <c r="G628" s="10" t="s">
        <v>1511</v>
      </c>
      <c r="H628" s="18">
        <v>272960</v>
      </c>
      <c r="I628" s="10" t="s">
        <v>335</v>
      </c>
      <c r="J628" s="9" t="s">
        <v>1509</v>
      </c>
      <c r="K628" s="47" t="s">
        <v>6539</v>
      </c>
    </row>
    <row r="629" spans="1:11" s="3" customFormat="1" ht="30" hidden="1" customHeight="1">
      <c r="A629" s="9" t="s">
        <v>1510</v>
      </c>
      <c r="B629" s="9" t="s">
        <v>229</v>
      </c>
      <c r="C629" s="10" t="s">
        <v>142</v>
      </c>
      <c r="D629" s="9">
        <v>20</v>
      </c>
      <c r="E629" s="9">
        <v>2020</v>
      </c>
      <c r="F629" s="16">
        <v>43958</v>
      </c>
      <c r="G629" s="10" t="s">
        <v>1512</v>
      </c>
      <c r="H629" s="18">
        <v>49600</v>
      </c>
      <c r="I629" s="10" t="s">
        <v>1513</v>
      </c>
      <c r="J629" s="9" t="s">
        <v>1509</v>
      </c>
      <c r="K629" s="47" t="s">
        <v>6539</v>
      </c>
    </row>
    <row r="630" spans="1:11" s="3" customFormat="1" ht="30" hidden="1" customHeight="1">
      <c r="A630" s="9" t="s">
        <v>1510</v>
      </c>
      <c r="B630" s="9" t="s">
        <v>229</v>
      </c>
      <c r="C630" s="10" t="s">
        <v>142</v>
      </c>
      <c r="D630" s="9">
        <v>20</v>
      </c>
      <c r="E630" s="9">
        <v>2020</v>
      </c>
      <c r="F630" s="16">
        <v>43958</v>
      </c>
      <c r="G630" s="10" t="s">
        <v>1514</v>
      </c>
      <c r="H630" s="18">
        <v>376800</v>
      </c>
      <c r="I630" s="10" t="s">
        <v>1515</v>
      </c>
      <c r="J630" s="9" t="s">
        <v>1509</v>
      </c>
      <c r="K630" s="47" t="s">
        <v>6539</v>
      </c>
    </row>
    <row r="631" spans="1:11" s="3" customFormat="1" ht="30" hidden="1" customHeight="1">
      <c r="A631" s="9" t="s">
        <v>1517</v>
      </c>
      <c r="B631" s="9" t="s">
        <v>660</v>
      </c>
      <c r="C631" s="9" t="s">
        <v>3490</v>
      </c>
      <c r="D631" s="9">
        <v>4</v>
      </c>
      <c r="E631" s="9">
        <v>2019</v>
      </c>
      <c r="F631" s="16">
        <v>43971</v>
      </c>
      <c r="G631" s="10" t="s">
        <v>1520</v>
      </c>
      <c r="H631" s="18">
        <v>639119.94999999995</v>
      </c>
      <c r="I631" s="10" t="s">
        <v>1518</v>
      </c>
      <c r="J631" s="9" t="s">
        <v>1519</v>
      </c>
      <c r="K631" s="84" t="s">
        <v>6452</v>
      </c>
    </row>
    <row r="632" spans="1:11" s="3" customFormat="1" ht="30" hidden="1" customHeight="1">
      <c r="A632" s="9" t="s">
        <v>1521</v>
      </c>
      <c r="B632" s="9" t="s">
        <v>131</v>
      </c>
      <c r="C632" s="10" t="s">
        <v>8</v>
      </c>
      <c r="D632" s="9">
        <v>3</v>
      </c>
      <c r="E632" s="9">
        <v>2020</v>
      </c>
      <c r="F632" s="16">
        <v>43976</v>
      </c>
      <c r="G632" s="10" t="s">
        <v>1522</v>
      </c>
      <c r="H632" s="18">
        <v>18896257.690000001</v>
      </c>
      <c r="I632" s="10" t="s">
        <v>1523</v>
      </c>
      <c r="J632" s="9" t="s">
        <v>1519</v>
      </c>
      <c r="K632" s="47" t="s">
        <v>6452</v>
      </c>
    </row>
    <row r="633" spans="1:11" s="3" customFormat="1" ht="45" hidden="1" customHeight="1">
      <c r="A633" s="9" t="s">
        <v>1524</v>
      </c>
      <c r="B633" s="9" t="s">
        <v>62</v>
      </c>
      <c r="C633" s="10" t="s">
        <v>1525</v>
      </c>
      <c r="D633" s="9">
        <v>3</v>
      </c>
      <c r="E633" s="9">
        <v>2020</v>
      </c>
      <c r="F633" s="16">
        <v>43976</v>
      </c>
      <c r="G633" s="10" t="s">
        <v>1526</v>
      </c>
      <c r="H633" s="18">
        <v>34000</v>
      </c>
      <c r="I633" s="10" t="s">
        <v>1527</v>
      </c>
      <c r="J633" s="9" t="s">
        <v>1528</v>
      </c>
      <c r="K633" s="47" t="s">
        <v>6436</v>
      </c>
    </row>
    <row r="634" spans="1:11" ht="30" hidden="1" customHeight="1">
      <c r="A634" s="9" t="s">
        <v>1529</v>
      </c>
      <c r="B634" s="9" t="s">
        <v>62</v>
      </c>
      <c r="C634" s="10" t="s">
        <v>1530</v>
      </c>
      <c r="D634" s="9">
        <v>31</v>
      </c>
      <c r="E634" s="9">
        <v>2019</v>
      </c>
      <c r="F634" s="16">
        <v>43976</v>
      </c>
      <c r="G634" s="9" t="s">
        <v>1531</v>
      </c>
      <c r="H634" s="18">
        <v>104258</v>
      </c>
      <c r="I634" s="10" t="s">
        <v>1532</v>
      </c>
      <c r="J634" s="9" t="s">
        <v>1528</v>
      </c>
      <c r="K634" s="84" t="s">
        <v>6436</v>
      </c>
    </row>
    <row r="635" spans="1:11" ht="30" hidden="1" customHeight="1">
      <c r="A635" s="9" t="s">
        <v>1529</v>
      </c>
      <c r="B635" s="9" t="s">
        <v>62</v>
      </c>
      <c r="C635" s="10" t="s">
        <v>1530</v>
      </c>
      <c r="D635" s="9">
        <v>31</v>
      </c>
      <c r="E635" s="9">
        <v>2019</v>
      </c>
      <c r="F635" s="16">
        <v>43976</v>
      </c>
      <c r="G635" s="9" t="s">
        <v>1531</v>
      </c>
      <c r="H635" s="18">
        <v>22133.7</v>
      </c>
      <c r="I635" s="10" t="s">
        <v>1533</v>
      </c>
      <c r="J635" s="9" t="s">
        <v>1528</v>
      </c>
      <c r="K635" s="84" t="s">
        <v>6436</v>
      </c>
    </row>
    <row r="636" spans="1:11" ht="30" hidden="1" customHeight="1">
      <c r="A636" s="9" t="s">
        <v>1529</v>
      </c>
      <c r="B636" s="9" t="s">
        <v>62</v>
      </c>
      <c r="C636" s="10" t="s">
        <v>1530</v>
      </c>
      <c r="D636" s="9">
        <v>31</v>
      </c>
      <c r="E636" s="9">
        <v>2019</v>
      </c>
      <c r="F636" s="16">
        <v>43976</v>
      </c>
      <c r="G636" s="9" t="s">
        <v>1531</v>
      </c>
      <c r="H636" s="18">
        <v>253900</v>
      </c>
      <c r="I636" s="10" t="s">
        <v>1534</v>
      </c>
      <c r="J636" s="9" t="s">
        <v>1528</v>
      </c>
      <c r="K636" s="84" t="s">
        <v>6436</v>
      </c>
    </row>
    <row r="637" spans="1:11" ht="30" hidden="1" customHeight="1">
      <c r="A637" s="9" t="s">
        <v>1529</v>
      </c>
      <c r="B637" s="9" t="s">
        <v>62</v>
      </c>
      <c r="C637" s="10" t="s">
        <v>1530</v>
      </c>
      <c r="D637" s="9">
        <v>31</v>
      </c>
      <c r="E637" s="9">
        <v>2019</v>
      </c>
      <c r="F637" s="16">
        <v>43976</v>
      </c>
      <c r="G637" s="9" t="s">
        <v>1531</v>
      </c>
      <c r="H637" s="18">
        <v>18250</v>
      </c>
      <c r="I637" s="10" t="s">
        <v>1535</v>
      </c>
      <c r="J637" s="9" t="s">
        <v>1528</v>
      </c>
      <c r="K637" s="84" t="s">
        <v>6436</v>
      </c>
    </row>
    <row r="638" spans="1:11" ht="30" hidden="1" customHeight="1">
      <c r="A638" s="9" t="s">
        <v>1529</v>
      </c>
      <c r="B638" s="9" t="s">
        <v>62</v>
      </c>
      <c r="C638" s="10" t="s">
        <v>1530</v>
      </c>
      <c r="D638" s="9">
        <v>31</v>
      </c>
      <c r="E638" s="9">
        <v>2019</v>
      </c>
      <c r="F638" s="16">
        <v>43976</v>
      </c>
      <c r="G638" s="9" t="s">
        <v>1531</v>
      </c>
      <c r="H638" s="18">
        <v>14930</v>
      </c>
      <c r="I638" s="10" t="s">
        <v>1536</v>
      </c>
      <c r="J638" s="9" t="s">
        <v>1528</v>
      </c>
      <c r="K638" s="84" t="s">
        <v>6436</v>
      </c>
    </row>
    <row r="639" spans="1:11" s="3" customFormat="1" ht="30" hidden="1" customHeight="1">
      <c r="A639" s="9" t="s">
        <v>1405</v>
      </c>
      <c r="B639" s="9" t="s">
        <v>229</v>
      </c>
      <c r="C639" s="10" t="s">
        <v>142</v>
      </c>
      <c r="D639" s="9">
        <v>5</v>
      </c>
      <c r="E639" s="9">
        <v>2020</v>
      </c>
      <c r="F639" s="16">
        <v>43967</v>
      </c>
      <c r="G639" s="10" t="s">
        <v>1538</v>
      </c>
      <c r="H639" s="18">
        <v>2860</v>
      </c>
      <c r="I639" s="10" t="s">
        <v>1537</v>
      </c>
      <c r="J639" s="9" t="s">
        <v>1528</v>
      </c>
      <c r="K639" s="47" t="s">
        <v>6436</v>
      </c>
    </row>
    <row r="640" spans="1:11" s="3" customFormat="1" ht="30" hidden="1" customHeight="1">
      <c r="A640" s="9" t="s">
        <v>1539</v>
      </c>
      <c r="B640" s="9" t="s">
        <v>229</v>
      </c>
      <c r="C640" s="10" t="s">
        <v>142</v>
      </c>
      <c r="D640" s="9">
        <v>29</v>
      </c>
      <c r="E640" s="9">
        <v>2020</v>
      </c>
      <c r="F640" s="16">
        <v>43958</v>
      </c>
      <c r="G640" s="10" t="s">
        <v>1540</v>
      </c>
      <c r="H640" s="25">
        <v>163215</v>
      </c>
      <c r="I640" s="10" t="s">
        <v>691</v>
      </c>
      <c r="J640" s="9" t="s">
        <v>1528</v>
      </c>
      <c r="K640" s="47" t="s">
        <v>6436</v>
      </c>
    </row>
    <row r="641" spans="1:11" s="3" customFormat="1" ht="30" hidden="1" customHeight="1">
      <c r="A641" s="9" t="s">
        <v>1539</v>
      </c>
      <c r="B641" s="9" t="s">
        <v>229</v>
      </c>
      <c r="C641" s="10" t="s">
        <v>142</v>
      </c>
      <c r="D641" s="9">
        <v>29</v>
      </c>
      <c r="E641" s="9">
        <v>2020</v>
      </c>
      <c r="F641" s="16">
        <v>43958</v>
      </c>
      <c r="G641" s="10" t="s">
        <v>1540</v>
      </c>
      <c r="H641" s="18">
        <v>398034</v>
      </c>
      <c r="I641" s="10" t="s">
        <v>1541</v>
      </c>
      <c r="J641" s="9" t="s">
        <v>1528</v>
      </c>
      <c r="K641" s="47" t="s">
        <v>6436</v>
      </c>
    </row>
    <row r="642" spans="1:11" s="3" customFormat="1" ht="30" hidden="1" customHeight="1">
      <c r="A642" s="9" t="s">
        <v>1542</v>
      </c>
      <c r="B642" s="9" t="s">
        <v>229</v>
      </c>
      <c r="C642" s="10" t="s">
        <v>142</v>
      </c>
      <c r="D642" s="9">
        <v>32</v>
      </c>
      <c r="E642" s="9">
        <v>2019</v>
      </c>
      <c r="F642" s="16">
        <v>43978</v>
      </c>
      <c r="G642" s="10" t="s">
        <v>1543</v>
      </c>
      <c r="H642" s="18">
        <v>42473340</v>
      </c>
      <c r="I642" s="10" t="s">
        <v>1544</v>
      </c>
      <c r="J642" s="9" t="s">
        <v>1545</v>
      </c>
      <c r="K642" s="84" t="s">
        <v>6474</v>
      </c>
    </row>
    <row r="643" spans="1:11" s="3" customFormat="1" ht="60" hidden="1" customHeight="1">
      <c r="A643" s="9" t="s">
        <v>1468</v>
      </c>
      <c r="B643" s="9" t="s">
        <v>328</v>
      </c>
      <c r="C643" s="10" t="s">
        <v>69</v>
      </c>
      <c r="D643" s="11" t="s">
        <v>70</v>
      </c>
      <c r="E643" s="9">
        <v>2020</v>
      </c>
      <c r="F643" s="16">
        <v>43980</v>
      </c>
      <c r="G643" s="10" t="s">
        <v>1548</v>
      </c>
      <c r="H643" s="18" t="s">
        <v>70</v>
      </c>
      <c r="I643" s="15" t="s">
        <v>6504</v>
      </c>
      <c r="J643" s="9" t="s">
        <v>1546</v>
      </c>
      <c r="K643" s="47" t="s">
        <v>6505</v>
      </c>
    </row>
    <row r="644" spans="1:11" s="3" customFormat="1" ht="90" hidden="1" customHeight="1">
      <c r="A644" s="9" t="s">
        <v>1487</v>
      </c>
      <c r="B644" s="44" t="s">
        <v>5137</v>
      </c>
      <c r="C644" s="10" t="s">
        <v>8</v>
      </c>
      <c r="D644" s="9">
        <v>47</v>
      </c>
      <c r="E644" s="9">
        <v>2019</v>
      </c>
      <c r="F644" s="16">
        <v>43985</v>
      </c>
      <c r="G644" s="10" t="s">
        <v>1549</v>
      </c>
      <c r="H644" s="18" t="s">
        <v>70</v>
      </c>
      <c r="I644" s="10" t="s">
        <v>70</v>
      </c>
      <c r="J644" s="9" t="s">
        <v>1550</v>
      </c>
      <c r="K644" s="84" t="s">
        <v>6420</v>
      </c>
    </row>
    <row r="645" spans="1:11" ht="45" hidden="1" customHeight="1">
      <c r="A645" s="9" t="s">
        <v>1551</v>
      </c>
      <c r="B645" s="9" t="s">
        <v>229</v>
      </c>
      <c r="C645" s="10" t="s">
        <v>8</v>
      </c>
      <c r="D645" s="9">
        <v>15</v>
      </c>
      <c r="E645" s="9">
        <v>2020</v>
      </c>
      <c r="F645" s="16">
        <v>43985</v>
      </c>
      <c r="G645" s="10" t="s">
        <v>1555</v>
      </c>
      <c r="H645" s="18">
        <v>771460</v>
      </c>
      <c r="I645" s="10" t="s">
        <v>1552</v>
      </c>
      <c r="J645" s="9" t="s">
        <v>1550</v>
      </c>
      <c r="K645" s="47" t="s">
        <v>6420</v>
      </c>
    </row>
    <row r="646" spans="1:11" ht="45" hidden="1" customHeight="1">
      <c r="A646" s="9" t="s">
        <v>1551</v>
      </c>
      <c r="B646" s="9" t="s">
        <v>229</v>
      </c>
      <c r="C646" s="10" t="s">
        <v>8</v>
      </c>
      <c r="D646" s="9">
        <v>15</v>
      </c>
      <c r="E646" s="9">
        <v>2020</v>
      </c>
      <c r="F646" s="16">
        <v>43985</v>
      </c>
      <c r="G646" s="10" t="s">
        <v>1556</v>
      </c>
      <c r="H646" s="18">
        <v>2716120</v>
      </c>
      <c r="I646" s="10" t="s">
        <v>1553</v>
      </c>
      <c r="J646" s="9" t="s">
        <v>1550</v>
      </c>
      <c r="K646" s="47" t="s">
        <v>6420</v>
      </c>
    </row>
    <row r="647" spans="1:11" ht="45" hidden="1" customHeight="1">
      <c r="A647" s="9" t="s">
        <v>1551</v>
      </c>
      <c r="B647" s="9" t="s">
        <v>229</v>
      </c>
      <c r="C647" s="10" t="s">
        <v>8</v>
      </c>
      <c r="D647" s="9">
        <v>15</v>
      </c>
      <c r="E647" s="9">
        <v>2020</v>
      </c>
      <c r="F647" s="16">
        <v>43985</v>
      </c>
      <c r="G647" s="10" t="s">
        <v>1557</v>
      </c>
      <c r="H647" s="18">
        <v>428702</v>
      </c>
      <c r="I647" s="10" t="s">
        <v>1554</v>
      </c>
      <c r="J647" s="9" t="s">
        <v>1550</v>
      </c>
      <c r="K647" s="47" t="s">
        <v>6420</v>
      </c>
    </row>
    <row r="648" spans="1:11" s="3" customFormat="1" ht="30" hidden="1" customHeight="1">
      <c r="A648" s="9" t="s">
        <v>1558</v>
      </c>
      <c r="B648" s="9" t="s">
        <v>229</v>
      </c>
      <c r="C648" s="10" t="s">
        <v>142</v>
      </c>
      <c r="D648" s="9">
        <v>35</v>
      </c>
      <c r="E648" s="9">
        <v>2020</v>
      </c>
      <c r="F648" s="16">
        <v>43983</v>
      </c>
      <c r="G648" s="10" t="s">
        <v>1559</v>
      </c>
      <c r="H648" s="18">
        <v>49117.4</v>
      </c>
      <c r="I648" s="10" t="s">
        <v>1422</v>
      </c>
      <c r="J648" s="9" t="s">
        <v>1550</v>
      </c>
      <c r="K648" s="47" t="s">
        <v>6420</v>
      </c>
    </row>
    <row r="649" spans="1:11" s="3" customFormat="1" ht="30" hidden="1" customHeight="1">
      <c r="A649" s="9" t="s">
        <v>1558</v>
      </c>
      <c r="B649" s="9" t="s">
        <v>229</v>
      </c>
      <c r="C649" s="10" t="s">
        <v>142</v>
      </c>
      <c r="D649" s="9">
        <v>35</v>
      </c>
      <c r="E649" s="9">
        <v>2020</v>
      </c>
      <c r="F649" s="16">
        <v>43983</v>
      </c>
      <c r="G649" s="10" t="s">
        <v>1561</v>
      </c>
      <c r="H649" s="18">
        <v>43160</v>
      </c>
      <c r="I649" s="10" t="s">
        <v>1560</v>
      </c>
      <c r="J649" s="9" t="s">
        <v>1550</v>
      </c>
      <c r="K649" s="47" t="s">
        <v>6420</v>
      </c>
    </row>
    <row r="650" spans="1:11" ht="30" hidden="1" customHeight="1">
      <c r="A650" s="9" t="s">
        <v>1562</v>
      </c>
      <c r="B650" s="9" t="s">
        <v>229</v>
      </c>
      <c r="C650" s="10" t="s">
        <v>8</v>
      </c>
      <c r="D650" s="9" t="s">
        <v>70</v>
      </c>
      <c r="E650" s="9">
        <v>2020</v>
      </c>
      <c r="F650" s="16">
        <v>43983</v>
      </c>
      <c r="G650" s="9" t="str">
        <f t="shared" ref="G650:G656" si="0">UPPER("aquisição de ferramentas")</f>
        <v>AQUISIÇÃO DE FERRAMENTAS</v>
      </c>
      <c r="H650" s="18">
        <v>43815.4</v>
      </c>
      <c r="I650" s="10" t="s">
        <v>1563</v>
      </c>
      <c r="J650" s="9" t="s">
        <v>1564</v>
      </c>
      <c r="K650" s="47" t="s">
        <v>6475</v>
      </c>
    </row>
    <row r="651" spans="1:11" ht="15" hidden="1" customHeight="1">
      <c r="A651" s="9" t="s">
        <v>1562</v>
      </c>
      <c r="B651" s="9" t="s">
        <v>229</v>
      </c>
      <c r="C651" s="10" t="s">
        <v>8</v>
      </c>
      <c r="D651" s="9" t="s">
        <v>70</v>
      </c>
      <c r="E651" s="9">
        <v>2020</v>
      </c>
      <c r="F651" s="16">
        <v>43983</v>
      </c>
      <c r="G651" s="9" t="str">
        <f t="shared" si="0"/>
        <v>AQUISIÇÃO DE FERRAMENTAS</v>
      </c>
      <c r="H651" s="18">
        <v>86564</v>
      </c>
      <c r="I651" s="10" t="s">
        <v>335</v>
      </c>
      <c r="J651" s="9" t="s">
        <v>1564</v>
      </c>
      <c r="K651" s="47" t="s">
        <v>6475</v>
      </c>
    </row>
    <row r="652" spans="1:11" ht="15" hidden="1" customHeight="1">
      <c r="A652" s="9" t="s">
        <v>1562</v>
      </c>
      <c r="B652" s="9" t="s">
        <v>229</v>
      </c>
      <c r="C652" s="10" t="s">
        <v>8</v>
      </c>
      <c r="D652" s="9" t="s">
        <v>70</v>
      </c>
      <c r="E652" s="9">
        <v>2020</v>
      </c>
      <c r="F652" s="16">
        <v>43983</v>
      </c>
      <c r="G652" s="9" t="str">
        <f t="shared" si="0"/>
        <v>AQUISIÇÃO DE FERRAMENTAS</v>
      </c>
      <c r="H652" s="18">
        <v>771493.5</v>
      </c>
      <c r="I652" s="10" t="s">
        <v>1565</v>
      </c>
      <c r="J652" s="9" t="s">
        <v>1564</v>
      </c>
      <c r="K652" s="47" t="s">
        <v>6475</v>
      </c>
    </row>
    <row r="653" spans="1:11" ht="15" hidden="1" customHeight="1">
      <c r="A653" s="9" t="s">
        <v>1562</v>
      </c>
      <c r="B653" s="9" t="s">
        <v>229</v>
      </c>
      <c r="C653" s="10" t="s">
        <v>8</v>
      </c>
      <c r="D653" s="9" t="s">
        <v>70</v>
      </c>
      <c r="E653" s="9">
        <v>2020</v>
      </c>
      <c r="F653" s="16">
        <v>43983</v>
      </c>
      <c r="G653" s="9" t="str">
        <f t="shared" si="0"/>
        <v>AQUISIÇÃO DE FERRAMENTAS</v>
      </c>
      <c r="H653" s="18">
        <v>414144</v>
      </c>
      <c r="I653" s="10" t="s">
        <v>1566</v>
      </c>
      <c r="J653" s="9" t="s">
        <v>1564</v>
      </c>
      <c r="K653" s="47" t="s">
        <v>6475</v>
      </c>
    </row>
    <row r="654" spans="1:11" ht="15" hidden="1" customHeight="1">
      <c r="A654" s="9" t="s">
        <v>1562</v>
      </c>
      <c r="B654" s="9" t="s">
        <v>229</v>
      </c>
      <c r="C654" s="10" t="s">
        <v>8</v>
      </c>
      <c r="D654" s="9" t="s">
        <v>70</v>
      </c>
      <c r="E654" s="9">
        <v>2020</v>
      </c>
      <c r="F654" s="16">
        <v>43983</v>
      </c>
      <c r="G654" s="9" t="str">
        <f t="shared" si="0"/>
        <v>AQUISIÇÃO DE FERRAMENTAS</v>
      </c>
      <c r="H654" s="18">
        <v>1154611.2</v>
      </c>
      <c r="I654" s="10" t="s">
        <v>1567</v>
      </c>
      <c r="J654" s="9" t="s">
        <v>1564</v>
      </c>
      <c r="K654" s="47" t="s">
        <v>6475</v>
      </c>
    </row>
    <row r="655" spans="1:11" ht="30" hidden="1" customHeight="1">
      <c r="A655" s="9" t="s">
        <v>1562</v>
      </c>
      <c r="B655" s="9" t="s">
        <v>229</v>
      </c>
      <c r="C655" s="10" t="s">
        <v>8</v>
      </c>
      <c r="D655" s="9" t="s">
        <v>70</v>
      </c>
      <c r="E655" s="9">
        <v>2020</v>
      </c>
      <c r="F655" s="16">
        <v>43983</v>
      </c>
      <c r="G655" s="9" t="str">
        <f t="shared" si="0"/>
        <v>AQUISIÇÃO DE FERRAMENTAS</v>
      </c>
      <c r="H655" s="18">
        <v>120064.92</v>
      </c>
      <c r="I655" s="10" t="s">
        <v>1568</v>
      </c>
      <c r="J655" s="9" t="s">
        <v>1564</v>
      </c>
      <c r="K655" s="47" t="s">
        <v>6475</v>
      </c>
    </row>
    <row r="656" spans="1:11" ht="15" hidden="1" customHeight="1">
      <c r="A656" s="9" t="s">
        <v>1562</v>
      </c>
      <c r="B656" s="9" t="s">
        <v>229</v>
      </c>
      <c r="C656" s="10" t="s">
        <v>8</v>
      </c>
      <c r="D656" s="9" t="s">
        <v>70</v>
      </c>
      <c r="E656" s="9">
        <v>2020</v>
      </c>
      <c r="F656" s="16">
        <v>43983</v>
      </c>
      <c r="G656" s="9" t="str">
        <f t="shared" si="0"/>
        <v>AQUISIÇÃO DE FERRAMENTAS</v>
      </c>
      <c r="H656" s="18">
        <v>60418.2</v>
      </c>
      <c r="I656" s="10" t="s">
        <v>14</v>
      </c>
      <c r="J656" s="9" t="s">
        <v>1564</v>
      </c>
      <c r="K656" s="47" t="s">
        <v>6475</v>
      </c>
    </row>
    <row r="657" spans="1:11" s="3" customFormat="1" ht="45" hidden="1" customHeight="1">
      <c r="A657" s="9" t="s">
        <v>1569</v>
      </c>
      <c r="B657" s="9" t="s">
        <v>229</v>
      </c>
      <c r="C657" s="9" t="s">
        <v>798</v>
      </c>
      <c r="D657" s="9">
        <v>9</v>
      </c>
      <c r="E657" s="9">
        <v>2019</v>
      </c>
      <c r="F657" s="16">
        <v>43992</v>
      </c>
      <c r="G657" s="10" t="s">
        <v>1570</v>
      </c>
      <c r="H657" s="18">
        <v>7017936.8099999996</v>
      </c>
      <c r="I657" s="10" t="str">
        <f>UPPER("Top Imperial Construções e Serviços EIRELI")</f>
        <v>TOP IMPERIAL CONSTRUÇÕES E SERVIÇOS EIRELI</v>
      </c>
      <c r="J657" s="9" t="s">
        <v>1564</v>
      </c>
      <c r="K657" s="84" t="s">
        <v>6475</v>
      </c>
    </row>
    <row r="658" spans="1:11" s="3" customFormat="1" ht="30" hidden="1" customHeight="1">
      <c r="A658" s="9" t="s">
        <v>1571</v>
      </c>
      <c r="B658" s="9" t="s">
        <v>157</v>
      </c>
      <c r="C658" s="10" t="s">
        <v>142</v>
      </c>
      <c r="D658" s="9">
        <v>4</v>
      </c>
      <c r="E658" s="9">
        <v>2020</v>
      </c>
      <c r="F658" s="16">
        <v>43991</v>
      </c>
      <c r="G658" s="10" t="s">
        <v>1572</v>
      </c>
      <c r="H658" s="18">
        <v>4376</v>
      </c>
      <c r="I658" s="10" t="s">
        <v>1573</v>
      </c>
      <c r="J658" s="9" t="s">
        <v>1574</v>
      </c>
      <c r="K658" s="47" t="s">
        <v>6462</v>
      </c>
    </row>
    <row r="659" spans="1:11" ht="15" hidden="1" customHeight="1">
      <c r="A659" s="9" t="s">
        <v>1575</v>
      </c>
      <c r="B659" s="9" t="s">
        <v>141</v>
      </c>
      <c r="C659" s="10" t="s">
        <v>142</v>
      </c>
      <c r="D659" s="9">
        <v>24</v>
      </c>
      <c r="E659" s="9">
        <v>2020</v>
      </c>
      <c r="F659" s="16">
        <v>43992</v>
      </c>
      <c r="G659" s="10" t="s">
        <v>1576</v>
      </c>
      <c r="H659" s="18">
        <v>92356</v>
      </c>
      <c r="I659" s="10" t="str">
        <f>UPPER("JC Barbieri &amp; Cia LTDA ME")</f>
        <v>JC BARBIERI &amp; CIA LTDA ME</v>
      </c>
      <c r="J659" s="9" t="s">
        <v>1574</v>
      </c>
      <c r="K659" s="47" t="s">
        <v>6462</v>
      </c>
    </row>
    <row r="660" spans="1:11" ht="15" hidden="1" customHeight="1">
      <c r="A660" s="9" t="s">
        <v>1575</v>
      </c>
      <c r="B660" s="9" t="s">
        <v>141</v>
      </c>
      <c r="C660" s="10" t="s">
        <v>142</v>
      </c>
      <c r="D660" s="9">
        <v>24</v>
      </c>
      <c r="E660" s="9">
        <v>2020</v>
      </c>
      <c r="F660" s="16">
        <v>43992</v>
      </c>
      <c r="G660" s="10" t="s">
        <v>1576</v>
      </c>
      <c r="H660" s="18">
        <v>242077</v>
      </c>
      <c r="I660" s="10" t="str">
        <f>UPPER("Empresa Metalux Estruturas Metálicas EIRELI")</f>
        <v>EMPRESA METALUX ESTRUTURAS METÁLICAS EIRELI</v>
      </c>
      <c r="J660" s="9" t="s">
        <v>1574</v>
      </c>
      <c r="K660" s="47" t="s">
        <v>6462</v>
      </c>
    </row>
    <row r="661" spans="1:11" ht="15" hidden="1" customHeight="1">
      <c r="A661" s="9" t="s">
        <v>1575</v>
      </c>
      <c r="B661" s="9" t="s">
        <v>141</v>
      </c>
      <c r="C661" s="10" t="s">
        <v>142</v>
      </c>
      <c r="D661" s="9">
        <v>24</v>
      </c>
      <c r="E661" s="9">
        <v>2020</v>
      </c>
      <c r="F661" s="16">
        <v>43992</v>
      </c>
      <c r="G661" s="10" t="s">
        <v>1576</v>
      </c>
      <c r="H661" s="18">
        <v>311719.90000000002</v>
      </c>
      <c r="I661" s="10" t="str">
        <f>UPPER("Empresa Zirico Móveis EIRELI")</f>
        <v>EMPRESA ZIRICO MÓVEIS EIRELI</v>
      </c>
      <c r="J661" s="9" t="s">
        <v>1574</v>
      </c>
      <c r="K661" s="47" t="s">
        <v>6462</v>
      </c>
    </row>
    <row r="662" spans="1:11" ht="30" hidden="1" customHeight="1">
      <c r="A662" s="9" t="s">
        <v>1575</v>
      </c>
      <c r="B662" s="9" t="s">
        <v>141</v>
      </c>
      <c r="C662" s="10" t="s">
        <v>142</v>
      </c>
      <c r="D662" s="9">
        <v>24</v>
      </c>
      <c r="E662" s="9">
        <v>2020</v>
      </c>
      <c r="F662" s="16">
        <v>43992</v>
      </c>
      <c r="G662" s="10" t="s">
        <v>1576</v>
      </c>
      <c r="H662" s="18">
        <v>2196958.9</v>
      </c>
      <c r="I662" s="10" t="str">
        <f>UPPER("Empresa Fluscop Comércio e Serviços de Equipamentos EIRELI")</f>
        <v>EMPRESA FLUSCOP COMÉRCIO E SERVIÇOS DE EQUIPAMENTOS EIRELI</v>
      </c>
      <c r="J662" s="9" t="s">
        <v>1574</v>
      </c>
      <c r="K662" s="47" t="s">
        <v>6462</v>
      </c>
    </row>
    <row r="663" spans="1:11" ht="15" hidden="1" customHeight="1">
      <c r="A663" s="9" t="s">
        <v>1575</v>
      </c>
      <c r="B663" s="9" t="s">
        <v>141</v>
      </c>
      <c r="C663" s="10" t="s">
        <v>142</v>
      </c>
      <c r="D663" s="9">
        <v>24</v>
      </c>
      <c r="E663" s="9">
        <v>2020</v>
      </c>
      <c r="F663" s="16">
        <v>43992</v>
      </c>
      <c r="G663" s="10" t="s">
        <v>1576</v>
      </c>
      <c r="H663" s="18">
        <v>723552.5</v>
      </c>
      <c r="I663" s="10" t="str">
        <f>UPPER("Empresa Escrita Comércio de Móveis EIRELI")</f>
        <v>EMPRESA ESCRITA COMÉRCIO DE MÓVEIS EIRELI</v>
      </c>
      <c r="J663" s="9" t="s">
        <v>1574</v>
      </c>
      <c r="K663" s="47" t="s">
        <v>6462</v>
      </c>
    </row>
    <row r="664" spans="1:11" ht="30" hidden="1" customHeight="1">
      <c r="A664" s="9" t="s">
        <v>1575</v>
      </c>
      <c r="B664" s="9" t="s">
        <v>141</v>
      </c>
      <c r="C664" s="10" t="s">
        <v>142</v>
      </c>
      <c r="D664" s="9">
        <v>24</v>
      </c>
      <c r="E664" s="9">
        <v>2020</v>
      </c>
      <c r="F664" s="16">
        <v>43992</v>
      </c>
      <c r="G664" s="10" t="s">
        <v>1576</v>
      </c>
      <c r="H664" s="18">
        <v>477750</v>
      </c>
      <c r="I664" s="10" t="str">
        <f>UPPER("Empresa Enformat Empresa Niteroiense Fornecedora de Materiais LTDA-ME - EPP")</f>
        <v>EMPRESA ENFORMAT EMPRESA NITEROIENSE FORNECEDORA DE MATERIAIS LTDA-ME - EPP</v>
      </c>
      <c r="J664" s="9" t="s">
        <v>1574</v>
      </c>
      <c r="K664" s="47" t="s">
        <v>6462</v>
      </c>
    </row>
    <row r="665" spans="1:11" s="3" customFormat="1" ht="30" hidden="1" customHeight="1">
      <c r="A665" s="9" t="s">
        <v>1577</v>
      </c>
      <c r="B665" s="9" t="s">
        <v>43</v>
      </c>
      <c r="C665" s="10" t="s">
        <v>8</v>
      </c>
      <c r="D665" s="9">
        <v>28</v>
      </c>
      <c r="E665" s="9">
        <v>2019</v>
      </c>
      <c r="F665" s="16">
        <v>43990</v>
      </c>
      <c r="G665" s="10" t="s">
        <v>1578</v>
      </c>
      <c r="H665" s="18">
        <v>71168.56</v>
      </c>
      <c r="I665" s="10" t="s">
        <v>1579</v>
      </c>
      <c r="J665" s="9" t="s">
        <v>1574</v>
      </c>
      <c r="K665" s="84" t="s">
        <v>6462</v>
      </c>
    </row>
    <row r="666" spans="1:11" s="3" customFormat="1" ht="90" hidden="1" customHeight="1">
      <c r="A666" s="9" t="s">
        <v>1475</v>
      </c>
      <c r="B666" s="9" t="s">
        <v>705</v>
      </c>
      <c r="C666" s="10" t="s">
        <v>8</v>
      </c>
      <c r="D666" s="9">
        <v>10</v>
      </c>
      <c r="E666" s="9">
        <v>2020</v>
      </c>
      <c r="F666" s="14" t="s">
        <v>70</v>
      </c>
      <c r="G666" s="10" t="s">
        <v>1580</v>
      </c>
      <c r="H666" s="18" t="s">
        <v>70</v>
      </c>
      <c r="I666" s="10" t="s">
        <v>70</v>
      </c>
      <c r="J666" s="9" t="s">
        <v>1581</v>
      </c>
      <c r="K666" s="47" t="s">
        <v>6540</v>
      </c>
    </row>
    <row r="667" spans="1:11" ht="30" hidden="1" customHeight="1">
      <c r="A667" s="9" t="s">
        <v>1582</v>
      </c>
      <c r="B667" s="9" t="s">
        <v>229</v>
      </c>
      <c r="C667" s="10" t="s">
        <v>142</v>
      </c>
      <c r="D667" s="9">
        <v>34</v>
      </c>
      <c r="E667" s="9">
        <v>2020</v>
      </c>
      <c r="F667" s="16">
        <v>43990</v>
      </c>
      <c r="G667" s="10" t="s">
        <v>1583</v>
      </c>
      <c r="H667" s="18">
        <v>23868</v>
      </c>
      <c r="I667" s="10" t="s">
        <v>335</v>
      </c>
      <c r="J667" s="9" t="s">
        <v>1581</v>
      </c>
      <c r="K667" s="47" t="s">
        <v>6540</v>
      </c>
    </row>
    <row r="668" spans="1:11" ht="45" hidden="1" customHeight="1">
      <c r="A668" s="9" t="s">
        <v>1582</v>
      </c>
      <c r="B668" s="9" t="s">
        <v>229</v>
      </c>
      <c r="C668" s="10" t="s">
        <v>142</v>
      </c>
      <c r="D668" s="9">
        <v>34</v>
      </c>
      <c r="E668" s="9">
        <v>2020</v>
      </c>
      <c r="F668" s="16">
        <v>43990</v>
      </c>
      <c r="G668" s="10" t="s">
        <v>1585</v>
      </c>
      <c r="H668" s="18">
        <v>221822.49</v>
      </c>
      <c r="I668" s="10" t="s">
        <v>1584</v>
      </c>
      <c r="J668" s="9" t="s">
        <v>1581</v>
      </c>
      <c r="K668" s="47" t="s">
        <v>6540</v>
      </c>
    </row>
    <row r="669" spans="1:11" ht="30" hidden="1" customHeight="1">
      <c r="A669" s="9" t="s">
        <v>1582</v>
      </c>
      <c r="B669" s="9" t="s">
        <v>229</v>
      </c>
      <c r="C669" s="10" t="s">
        <v>142</v>
      </c>
      <c r="D669" s="9">
        <v>34</v>
      </c>
      <c r="E669" s="9">
        <v>2020</v>
      </c>
      <c r="F669" s="16">
        <v>43990</v>
      </c>
      <c r="G669" s="10" t="s">
        <v>1586</v>
      </c>
      <c r="H669" s="18">
        <v>10494</v>
      </c>
      <c r="I669" s="10" t="s">
        <v>763</v>
      </c>
      <c r="J669" s="9" t="s">
        <v>1581</v>
      </c>
      <c r="K669" s="47" t="s">
        <v>6540</v>
      </c>
    </row>
    <row r="670" spans="1:11" s="3" customFormat="1" ht="105" hidden="1" customHeight="1">
      <c r="A670" s="9" t="s">
        <v>1562</v>
      </c>
      <c r="B670" s="9" t="s">
        <v>229</v>
      </c>
      <c r="C670" s="10" t="s">
        <v>8</v>
      </c>
      <c r="D670" s="9" t="s">
        <v>70</v>
      </c>
      <c r="E670" s="9">
        <v>2020</v>
      </c>
      <c r="F670" s="16">
        <v>43997</v>
      </c>
      <c r="G670" s="10" t="s">
        <v>1587</v>
      </c>
      <c r="H670" s="18" t="s">
        <v>70</v>
      </c>
      <c r="I670" s="10" t="s">
        <v>70</v>
      </c>
      <c r="J670" s="9" t="s">
        <v>1581</v>
      </c>
      <c r="K670" s="47" t="s">
        <v>6540</v>
      </c>
    </row>
    <row r="671" spans="1:11" s="3" customFormat="1" ht="30" hidden="1" customHeight="1">
      <c r="A671" s="9" t="s">
        <v>1588</v>
      </c>
      <c r="B671" s="9" t="s">
        <v>229</v>
      </c>
      <c r="C671" s="10" t="s">
        <v>142</v>
      </c>
      <c r="D671" s="9">
        <v>28</v>
      </c>
      <c r="E671" s="9">
        <v>2020</v>
      </c>
      <c r="F671" s="16">
        <v>43986</v>
      </c>
      <c r="G671" s="10" t="s">
        <v>1589</v>
      </c>
      <c r="H671" s="18">
        <v>215056.8</v>
      </c>
      <c r="I671" s="10" t="s">
        <v>1422</v>
      </c>
      <c r="J671" s="9" t="s">
        <v>1590</v>
      </c>
      <c r="K671" s="47" t="s">
        <v>6541</v>
      </c>
    </row>
    <row r="672" spans="1:11" s="3" customFormat="1" ht="30" hidden="1" customHeight="1">
      <c r="A672" s="9" t="s">
        <v>1588</v>
      </c>
      <c r="B672" s="9" t="s">
        <v>229</v>
      </c>
      <c r="C672" s="10" t="s">
        <v>142</v>
      </c>
      <c r="D672" s="9">
        <v>28</v>
      </c>
      <c r="E672" s="9">
        <v>2020</v>
      </c>
      <c r="F672" s="16">
        <v>43986</v>
      </c>
      <c r="G672" s="10" t="s">
        <v>1591</v>
      </c>
      <c r="H672" s="18">
        <v>37675.4</v>
      </c>
      <c r="I672" s="10" t="s">
        <v>1592</v>
      </c>
      <c r="J672" s="9" t="s">
        <v>1590</v>
      </c>
      <c r="K672" s="47" t="s">
        <v>6541</v>
      </c>
    </row>
    <row r="673" spans="1:11" s="3" customFormat="1" ht="45" hidden="1" customHeight="1">
      <c r="A673" s="9" t="s">
        <v>1593</v>
      </c>
      <c r="B673" s="9" t="s">
        <v>229</v>
      </c>
      <c r="C673" s="10" t="s">
        <v>142</v>
      </c>
      <c r="D673" s="9">
        <v>24</v>
      </c>
      <c r="E673" s="9">
        <v>2020</v>
      </c>
      <c r="F673" s="16">
        <v>43986</v>
      </c>
      <c r="G673" s="10" t="s">
        <v>1594</v>
      </c>
      <c r="H673" s="18">
        <v>395929.48</v>
      </c>
      <c r="I673" s="10" t="s">
        <v>1595</v>
      </c>
      <c r="J673" s="9" t="s">
        <v>1596</v>
      </c>
      <c r="K673" s="47" t="s">
        <v>6542</v>
      </c>
    </row>
    <row r="674" spans="1:11" s="3" customFormat="1" ht="45" hidden="1" customHeight="1">
      <c r="A674" s="9" t="s">
        <v>1593</v>
      </c>
      <c r="B674" s="9" t="s">
        <v>229</v>
      </c>
      <c r="C674" s="10" t="s">
        <v>142</v>
      </c>
      <c r="D674" s="9">
        <v>24</v>
      </c>
      <c r="E674" s="9">
        <v>2020</v>
      </c>
      <c r="F674" s="16">
        <v>43986</v>
      </c>
      <c r="G674" s="10" t="s">
        <v>1597</v>
      </c>
      <c r="H674" s="18">
        <v>154120</v>
      </c>
      <c r="I674" s="10" t="s">
        <v>763</v>
      </c>
      <c r="J674" s="9" t="s">
        <v>1596</v>
      </c>
      <c r="K674" s="47" t="s">
        <v>6542</v>
      </c>
    </row>
    <row r="675" spans="1:11" s="3" customFormat="1" ht="45" hidden="1" customHeight="1">
      <c r="A675" s="9" t="s">
        <v>1593</v>
      </c>
      <c r="B675" s="9" t="s">
        <v>229</v>
      </c>
      <c r="C675" s="10" t="s">
        <v>142</v>
      </c>
      <c r="D675" s="9">
        <v>24</v>
      </c>
      <c r="E675" s="9">
        <v>2020</v>
      </c>
      <c r="F675" s="16">
        <v>43986</v>
      </c>
      <c r="G675" s="10" t="s">
        <v>1599</v>
      </c>
      <c r="H675" s="18">
        <v>1527998.04</v>
      </c>
      <c r="I675" s="10" t="s">
        <v>1600</v>
      </c>
      <c r="J675" s="9" t="s">
        <v>1596</v>
      </c>
      <c r="K675" s="47" t="s">
        <v>6542</v>
      </c>
    </row>
    <row r="676" spans="1:11" s="3" customFormat="1" ht="45" hidden="1" customHeight="1">
      <c r="A676" s="9" t="s">
        <v>1598</v>
      </c>
      <c r="B676" s="9" t="s">
        <v>229</v>
      </c>
      <c r="C676" s="10" t="s">
        <v>142</v>
      </c>
      <c r="D676" s="9">
        <v>13</v>
      </c>
      <c r="E676" s="9">
        <v>2020</v>
      </c>
      <c r="F676" s="16">
        <v>44001</v>
      </c>
      <c r="G676" s="10" t="s">
        <v>1601</v>
      </c>
      <c r="H676" s="18">
        <v>423600.9</v>
      </c>
      <c r="I676" s="10" t="s">
        <v>1602</v>
      </c>
      <c r="J676" s="9" t="s">
        <v>1596</v>
      </c>
      <c r="K676" s="47" t="s">
        <v>6542</v>
      </c>
    </row>
    <row r="677" spans="1:11" s="3" customFormat="1" ht="45" hidden="1" customHeight="1">
      <c r="A677" s="9" t="s">
        <v>1598</v>
      </c>
      <c r="B677" s="9" t="s">
        <v>229</v>
      </c>
      <c r="C677" s="10" t="s">
        <v>142</v>
      </c>
      <c r="D677" s="9">
        <v>13</v>
      </c>
      <c r="E677" s="9">
        <v>2020</v>
      </c>
      <c r="F677" s="16">
        <v>44001</v>
      </c>
      <c r="G677" s="10" t="s">
        <v>1603</v>
      </c>
      <c r="H677" s="18">
        <v>453222</v>
      </c>
      <c r="I677" s="10" t="s">
        <v>1604</v>
      </c>
      <c r="J677" s="9" t="s">
        <v>1596</v>
      </c>
      <c r="K677" s="47" t="s">
        <v>6542</v>
      </c>
    </row>
    <row r="678" spans="1:11" s="3" customFormat="1" ht="45" hidden="1" customHeight="1">
      <c r="A678" s="9" t="s">
        <v>1598</v>
      </c>
      <c r="B678" s="9" t="s">
        <v>229</v>
      </c>
      <c r="C678" s="10" t="s">
        <v>142</v>
      </c>
      <c r="D678" s="9">
        <v>13</v>
      </c>
      <c r="E678" s="9">
        <v>2020</v>
      </c>
      <c r="F678" s="16">
        <v>44001</v>
      </c>
      <c r="G678" s="10" t="s">
        <v>1606</v>
      </c>
      <c r="H678" s="18">
        <v>3147461.8</v>
      </c>
      <c r="I678" s="10" t="s">
        <v>1605</v>
      </c>
      <c r="J678" s="9" t="s">
        <v>1596</v>
      </c>
      <c r="K678" s="47" t="s">
        <v>6542</v>
      </c>
    </row>
    <row r="679" spans="1:11" s="3" customFormat="1" ht="30" hidden="1" customHeight="1">
      <c r="A679" s="9" t="s">
        <v>1607</v>
      </c>
      <c r="B679" s="9" t="s">
        <v>79</v>
      </c>
      <c r="C679" s="10" t="s">
        <v>142</v>
      </c>
      <c r="D679" s="9">
        <v>35</v>
      </c>
      <c r="E679" s="9">
        <v>2020</v>
      </c>
      <c r="F679" s="16">
        <v>44013</v>
      </c>
      <c r="G679" s="10" t="s">
        <v>1608</v>
      </c>
      <c r="H679" s="18">
        <v>607860</v>
      </c>
      <c r="I679" s="10" t="s">
        <v>1609</v>
      </c>
      <c r="J679" s="9" t="s">
        <v>1610</v>
      </c>
      <c r="K679" s="47" t="s">
        <v>6483</v>
      </c>
    </row>
    <row r="680" spans="1:11" s="3" customFormat="1" ht="15" hidden="1" customHeight="1">
      <c r="A680" s="9" t="s">
        <v>1611</v>
      </c>
      <c r="B680" s="9" t="s">
        <v>43</v>
      </c>
      <c r="C680" s="10" t="s">
        <v>8</v>
      </c>
      <c r="D680" s="9">
        <v>7</v>
      </c>
      <c r="E680" s="9">
        <v>2020</v>
      </c>
      <c r="F680" s="16">
        <v>43999</v>
      </c>
      <c r="G680" s="10" t="s">
        <v>1612</v>
      </c>
      <c r="H680" s="18">
        <v>22221.9</v>
      </c>
      <c r="I680" s="10" t="s">
        <v>1613</v>
      </c>
      <c r="J680" s="9" t="s">
        <v>1610</v>
      </c>
      <c r="K680" s="47" t="s">
        <v>6483</v>
      </c>
    </row>
    <row r="681" spans="1:11" ht="15" hidden="1" customHeight="1">
      <c r="A681" s="9" t="s">
        <v>1611</v>
      </c>
      <c r="B681" s="9" t="s">
        <v>43</v>
      </c>
      <c r="C681" s="10" t="s">
        <v>8</v>
      </c>
      <c r="D681" s="9">
        <v>7</v>
      </c>
      <c r="E681" s="9">
        <v>2020</v>
      </c>
      <c r="F681" s="16">
        <v>43999</v>
      </c>
      <c r="G681" s="10" t="s">
        <v>1612</v>
      </c>
      <c r="H681" s="18">
        <v>207</v>
      </c>
      <c r="I681" s="10" t="s">
        <v>1614</v>
      </c>
      <c r="J681" s="9" t="s">
        <v>1610</v>
      </c>
      <c r="K681" s="47" t="s">
        <v>6483</v>
      </c>
    </row>
    <row r="682" spans="1:11" ht="30" hidden="1" customHeight="1">
      <c r="A682" s="9" t="s">
        <v>1611</v>
      </c>
      <c r="B682" s="9" t="s">
        <v>43</v>
      </c>
      <c r="C682" s="10" t="s">
        <v>8</v>
      </c>
      <c r="D682" s="9">
        <v>7</v>
      </c>
      <c r="E682" s="9">
        <v>2020</v>
      </c>
      <c r="F682" s="16">
        <v>43999</v>
      </c>
      <c r="G682" s="10" t="s">
        <v>1612</v>
      </c>
      <c r="H682" s="18">
        <v>36301.32</v>
      </c>
      <c r="I682" s="10" t="s">
        <v>1615</v>
      </c>
      <c r="J682" s="9" t="s">
        <v>1610</v>
      </c>
      <c r="K682" s="47" t="s">
        <v>6483</v>
      </c>
    </row>
    <row r="683" spans="1:11" ht="15" hidden="1" customHeight="1">
      <c r="A683" s="9" t="s">
        <v>1611</v>
      </c>
      <c r="B683" s="9" t="s">
        <v>43</v>
      </c>
      <c r="C683" s="10" t="s">
        <v>8</v>
      </c>
      <c r="D683" s="9">
        <v>7</v>
      </c>
      <c r="E683" s="9">
        <v>2020</v>
      </c>
      <c r="F683" s="16">
        <v>43999</v>
      </c>
      <c r="G683" s="10" t="s">
        <v>1612</v>
      </c>
      <c r="H683" s="18">
        <v>51326.8</v>
      </c>
      <c r="I683" s="10" t="s">
        <v>1616</v>
      </c>
      <c r="J683" s="9" t="s">
        <v>1610</v>
      </c>
      <c r="K683" s="47" t="s">
        <v>6483</v>
      </c>
    </row>
    <row r="684" spans="1:11" ht="15" hidden="1" customHeight="1">
      <c r="A684" s="9" t="s">
        <v>1611</v>
      </c>
      <c r="B684" s="9" t="s">
        <v>43</v>
      </c>
      <c r="C684" s="10" t="s">
        <v>8</v>
      </c>
      <c r="D684" s="9">
        <v>7</v>
      </c>
      <c r="E684" s="9">
        <v>2020</v>
      </c>
      <c r="F684" s="16">
        <v>43999</v>
      </c>
      <c r="G684" s="10" t="s">
        <v>1612</v>
      </c>
      <c r="H684" s="18">
        <v>128344.75</v>
      </c>
      <c r="I684" s="10" t="s">
        <v>1617</v>
      </c>
      <c r="J684" s="9" t="s">
        <v>1610</v>
      </c>
      <c r="K684" s="47" t="s">
        <v>6483</v>
      </c>
    </row>
    <row r="685" spans="1:11" s="3" customFormat="1" ht="45" hidden="1" customHeight="1">
      <c r="A685" s="9" t="s">
        <v>1618</v>
      </c>
      <c r="B685" s="44" t="s">
        <v>5137</v>
      </c>
      <c r="C685" s="9" t="s">
        <v>798</v>
      </c>
      <c r="D685" s="9">
        <v>5</v>
      </c>
      <c r="E685" s="9">
        <v>2019</v>
      </c>
      <c r="F685" s="16">
        <v>44012</v>
      </c>
      <c r="G685" s="10" t="s">
        <v>1619</v>
      </c>
      <c r="H685" s="18">
        <v>10174693.82</v>
      </c>
      <c r="I685" s="10" t="s">
        <v>1620</v>
      </c>
      <c r="J685" s="9" t="s">
        <v>1621</v>
      </c>
      <c r="K685" s="84" t="s">
        <v>6421</v>
      </c>
    </row>
    <row r="686" spans="1:11" s="3" customFormat="1" ht="175.5" hidden="1" customHeight="1">
      <c r="A686" s="9" t="s">
        <v>1622</v>
      </c>
      <c r="B686" s="9" t="s">
        <v>934</v>
      </c>
      <c r="C686" s="9" t="s">
        <v>52</v>
      </c>
      <c r="D686" s="9">
        <v>1</v>
      </c>
      <c r="E686" s="9">
        <v>2019</v>
      </c>
      <c r="F686" s="16">
        <v>44012</v>
      </c>
      <c r="G686" s="10" t="s">
        <v>1623</v>
      </c>
      <c r="H686" s="18">
        <v>7552284.4199999999</v>
      </c>
      <c r="I686" s="107" t="s">
        <v>1624</v>
      </c>
      <c r="J686" s="9" t="s">
        <v>1621</v>
      </c>
      <c r="K686" s="84" t="s">
        <v>6421</v>
      </c>
    </row>
    <row r="687" spans="1:11" s="3" customFormat="1" ht="30" hidden="1" customHeight="1">
      <c r="A687" s="9" t="s">
        <v>1625</v>
      </c>
      <c r="B687" s="9" t="s">
        <v>157</v>
      </c>
      <c r="C687" s="9" t="s">
        <v>52</v>
      </c>
      <c r="D687" s="9">
        <v>1</v>
      </c>
      <c r="E687" s="9">
        <v>2019</v>
      </c>
      <c r="F687" s="16">
        <v>44012</v>
      </c>
      <c r="G687" s="10" t="s">
        <v>1626</v>
      </c>
      <c r="H687" s="25">
        <v>10726138.470000001</v>
      </c>
      <c r="I687" s="32" t="s">
        <v>3541</v>
      </c>
      <c r="J687" s="9" t="s">
        <v>1627</v>
      </c>
      <c r="K687" s="84" t="s">
        <v>6437</v>
      </c>
    </row>
    <row r="688" spans="1:11" s="3" customFormat="1" ht="45" hidden="1" customHeight="1">
      <c r="A688" s="9" t="s">
        <v>1628</v>
      </c>
      <c r="B688" s="10" t="s">
        <v>2911</v>
      </c>
      <c r="C688" s="10" t="s">
        <v>142</v>
      </c>
      <c r="D688" s="9">
        <v>51</v>
      </c>
      <c r="E688" s="9">
        <v>2020</v>
      </c>
      <c r="F688" s="16">
        <v>44015</v>
      </c>
      <c r="G688" s="10" t="s">
        <v>1629</v>
      </c>
      <c r="H688" s="18">
        <v>12182811.48</v>
      </c>
      <c r="I688" s="10" t="s">
        <v>1630</v>
      </c>
      <c r="J688" s="9" t="s">
        <v>1627</v>
      </c>
      <c r="K688" s="47" t="s">
        <v>6437</v>
      </c>
    </row>
    <row r="689" spans="1:11" s="3" customFormat="1" ht="30" hidden="1" customHeight="1">
      <c r="A689" s="9" t="s">
        <v>1631</v>
      </c>
      <c r="B689" s="9" t="s">
        <v>229</v>
      </c>
      <c r="C689" s="9" t="s">
        <v>798</v>
      </c>
      <c r="D689" s="9">
        <v>19</v>
      </c>
      <c r="E689" s="9">
        <v>2020</v>
      </c>
      <c r="F689" s="16">
        <v>44013</v>
      </c>
      <c r="G689" s="10" t="s">
        <v>1632</v>
      </c>
      <c r="H689" s="18">
        <v>6784828.2699999996</v>
      </c>
      <c r="I689" s="10" t="s">
        <v>805</v>
      </c>
      <c r="J689" s="9" t="s">
        <v>1627</v>
      </c>
      <c r="K689" s="47" t="s">
        <v>6437</v>
      </c>
    </row>
    <row r="690" spans="1:11" s="3" customFormat="1" ht="30" hidden="1" customHeight="1">
      <c r="A690" s="9" t="s">
        <v>1633</v>
      </c>
      <c r="B690" s="44" t="s">
        <v>5137</v>
      </c>
      <c r="C690" s="10" t="s">
        <v>8</v>
      </c>
      <c r="D690" s="9">
        <v>68</v>
      </c>
      <c r="E690" s="9">
        <v>2019</v>
      </c>
      <c r="F690" s="16">
        <v>44018</v>
      </c>
      <c r="G690" s="10" t="s">
        <v>1635</v>
      </c>
      <c r="H690" s="25">
        <v>251430.39999999999</v>
      </c>
      <c r="I690" s="10" t="s">
        <v>14</v>
      </c>
      <c r="J690" s="9" t="s">
        <v>1634</v>
      </c>
      <c r="K690" s="84" t="s">
        <v>6422</v>
      </c>
    </row>
    <row r="691" spans="1:11" s="3" customFormat="1" ht="30" hidden="1" customHeight="1">
      <c r="A691" s="9" t="s">
        <v>1633</v>
      </c>
      <c r="B691" s="44" t="s">
        <v>5137</v>
      </c>
      <c r="C691" s="10" t="s">
        <v>8</v>
      </c>
      <c r="D691" s="9">
        <v>68</v>
      </c>
      <c r="E691" s="9">
        <v>2019</v>
      </c>
      <c r="F691" s="16">
        <v>44018</v>
      </c>
      <c r="G691" s="10" t="s">
        <v>1635</v>
      </c>
      <c r="H691" s="18">
        <v>360</v>
      </c>
      <c r="I691" s="10" t="s">
        <v>1636</v>
      </c>
      <c r="J691" s="9" t="s">
        <v>1634</v>
      </c>
      <c r="K691" s="84" t="s">
        <v>6422</v>
      </c>
    </row>
    <row r="692" spans="1:11" s="3" customFormat="1" ht="45" hidden="1" customHeight="1">
      <c r="A692" s="9" t="s">
        <v>1637</v>
      </c>
      <c r="B692" s="9" t="s">
        <v>229</v>
      </c>
      <c r="C692" s="10" t="s">
        <v>142</v>
      </c>
      <c r="D692" s="9">
        <v>36</v>
      </c>
      <c r="E692" s="9">
        <v>2020</v>
      </c>
      <c r="F692" s="16">
        <v>44018</v>
      </c>
      <c r="G692" s="10" t="s">
        <v>1638</v>
      </c>
      <c r="H692" s="18">
        <v>6234.1</v>
      </c>
      <c r="I692" s="10" t="s">
        <v>1639</v>
      </c>
      <c r="J692" s="9" t="s">
        <v>1634</v>
      </c>
      <c r="K692" s="47" t="s">
        <v>6422</v>
      </c>
    </row>
    <row r="693" spans="1:11" s="3" customFormat="1" ht="90" hidden="1" customHeight="1">
      <c r="A693" s="9" t="s">
        <v>1637</v>
      </c>
      <c r="B693" s="9" t="s">
        <v>229</v>
      </c>
      <c r="C693" s="10" t="s">
        <v>142</v>
      </c>
      <c r="D693" s="9">
        <v>36</v>
      </c>
      <c r="E693" s="9">
        <v>2020</v>
      </c>
      <c r="F693" s="16">
        <v>44018</v>
      </c>
      <c r="G693" s="10" t="s">
        <v>1640</v>
      </c>
      <c r="H693" s="18">
        <v>87222.5</v>
      </c>
      <c r="I693" s="10" t="s">
        <v>1641</v>
      </c>
      <c r="J693" s="9" t="s">
        <v>1634</v>
      </c>
      <c r="K693" s="47" t="s">
        <v>6422</v>
      </c>
    </row>
    <row r="694" spans="1:11" s="3" customFormat="1" ht="60" hidden="1" customHeight="1">
      <c r="A694" s="9" t="s">
        <v>1637</v>
      </c>
      <c r="B694" s="9" t="s">
        <v>229</v>
      </c>
      <c r="C694" s="10" t="s">
        <v>142</v>
      </c>
      <c r="D694" s="9">
        <v>36</v>
      </c>
      <c r="E694" s="9">
        <v>2020</v>
      </c>
      <c r="F694" s="16">
        <v>44018</v>
      </c>
      <c r="G694" s="10" t="s">
        <v>1642</v>
      </c>
      <c r="H694" s="18">
        <v>33787.599999999999</v>
      </c>
      <c r="I694" s="10" t="s">
        <v>1643</v>
      </c>
      <c r="J694" s="9" t="s">
        <v>1634</v>
      </c>
      <c r="K694" s="47" t="s">
        <v>6422</v>
      </c>
    </row>
    <row r="695" spans="1:11" s="3" customFormat="1" ht="75" hidden="1" customHeight="1">
      <c r="A695" s="9" t="s">
        <v>1637</v>
      </c>
      <c r="B695" s="9" t="s">
        <v>229</v>
      </c>
      <c r="C695" s="10" t="s">
        <v>142</v>
      </c>
      <c r="D695" s="9">
        <v>36</v>
      </c>
      <c r="E695" s="9">
        <v>2020</v>
      </c>
      <c r="F695" s="16">
        <v>44018</v>
      </c>
      <c r="G695" s="10" t="s">
        <v>1644</v>
      </c>
      <c r="H695" s="18">
        <v>168349.9</v>
      </c>
      <c r="I695" s="10" t="s">
        <v>1645</v>
      </c>
      <c r="J695" s="9" t="s">
        <v>1634</v>
      </c>
      <c r="K695" s="47" t="s">
        <v>6422</v>
      </c>
    </row>
    <row r="696" spans="1:11" s="3" customFormat="1" ht="45" hidden="1" customHeight="1">
      <c r="A696" s="9" t="s">
        <v>1649</v>
      </c>
      <c r="B696" s="9" t="s">
        <v>1646</v>
      </c>
      <c r="C696" s="9" t="s">
        <v>2095</v>
      </c>
      <c r="D696" s="9">
        <v>3</v>
      </c>
      <c r="E696" s="9">
        <v>2020</v>
      </c>
      <c r="F696" s="16">
        <v>44021</v>
      </c>
      <c r="G696" s="10" t="s">
        <v>1683</v>
      </c>
      <c r="H696" s="25">
        <v>2265417.84</v>
      </c>
      <c r="I696" s="10" t="s">
        <v>1647</v>
      </c>
      <c r="J696" s="9" t="s">
        <v>1648</v>
      </c>
      <c r="K696" s="47" t="s">
        <v>6526</v>
      </c>
    </row>
    <row r="697" spans="1:11" s="3" customFormat="1" ht="30" hidden="1" customHeight="1">
      <c r="A697" s="9" t="s">
        <v>1649</v>
      </c>
      <c r="B697" s="9" t="s">
        <v>229</v>
      </c>
      <c r="C697" s="10" t="s">
        <v>142</v>
      </c>
      <c r="D697" s="9">
        <v>57</v>
      </c>
      <c r="E697" s="9">
        <v>2019</v>
      </c>
      <c r="F697" s="16">
        <v>43990</v>
      </c>
      <c r="G697" s="10" t="s">
        <v>1650</v>
      </c>
      <c r="H697" s="18">
        <v>576000</v>
      </c>
      <c r="I697" s="10" t="s">
        <v>1651</v>
      </c>
      <c r="J697" s="9" t="s">
        <v>1652</v>
      </c>
      <c r="K697" s="84" t="s">
        <v>6476</v>
      </c>
    </row>
    <row r="698" spans="1:11" s="3" customFormat="1" ht="60" hidden="1" customHeight="1">
      <c r="A698" s="9" t="s">
        <v>1653</v>
      </c>
      <c r="B698" s="9" t="s">
        <v>1646</v>
      </c>
      <c r="C698" s="9" t="s">
        <v>2095</v>
      </c>
      <c r="D698" s="9">
        <v>5</v>
      </c>
      <c r="E698" s="9">
        <v>2020</v>
      </c>
      <c r="F698" s="16">
        <v>44028</v>
      </c>
      <c r="G698" s="10" t="s">
        <v>1657</v>
      </c>
      <c r="H698" s="18">
        <v>2699768.9</v>
      </c>
      <c r="I698" s="10" t="s">
        <v>1654</v>
      </c>
      <c r="J698" s="9" t="s">
        <v>1655</v>
      </c>
      <c r="K698" s="47" t="s">
        <v>6527</v>
      </c>
    </row>
    <row r="699" spans="1:11" s="3" customFormat="1" ht="30" hidden="1" customHeight="1">
      <c r="A699" s="9" t="s">
        <v>1656</v>
      </c>
      <c r="B699" s="9" t="s">
        <v>229</v>
      </c>
      <c r="C699" s="10" t="s">
        <v>8</v>
      </c>
      <c r="D699" s="9">
        <v>6</v>
      </c>
      <c r="E699" s="9">
        <v>2020</v>
      </c>
      <c r="F699" s="16">
        <v>44026</v>
      </c>
      <c r="G699" s="10" t="s">
        <v>1658</v>
      </c>
      <c r="H699" s="18">
        <v>334600</v>
      </c>
      <c r="I699" s="10" t="s">
        <v>1659</v>
      </c>
      <c r="J699" s="9" t="s">
        <v>1655</v>
      </c>
      <c r="K699" s="47" t="s">
        <v>6527</v>
      </c>
    </row>
    <row r="700" spans="1:11" s="3" customFormat="1" ht="15" hidden="1" customHeight="1">
      <c r="A700" s="9" t="s">
        <v>1660</v>
      </c>
      <c r="B700" s="9" t="s">
        <v>229</v>
      </c>
      <c r="C700" s="10" t="s">
        <v>142</v>
      </c>
      <c r="D700" s="9" t="s">
        <v>70</v>
      </c>
      <c r="E700" s="9">
        <v>2020</v>
      </c>
      <c r="F700" s="16">
        <v>44032</v>
      </c>
      <c r="G700" s="10" t="s">
        <v>1661</v>
      </c>
      <c r="H700" s="18">
        <v>377972.27</v>
      </c>
      <c r="I700" s="10" t="s">
        <v>14</v>
      </c>
      <c r="J700" s="9" t="s">
        <v>1662</v>
      </c>
      <c r="K700" s="47" t="s">
        <v>6543</v>
      </c>
    </row>
    <row r="701" spans="1:11" s="3" customFormat="1" ht="45" hidden="1" customHeight="1">
      <c r="A701" s="9" t="s">
        <v>1625</v>
      </c>
      <c r="B701" s="9" t="s">
        <v>157</v>
      </c>
      <c r="C701" s="9" t="s">
        <v>52</v>
      </c>
      <c r="D701" s="9">
        <v>1</v>
      </c>
      <c r="E701" s="9">
        <v>2020</v>
      </c>
      <c r="F701" s="16">
        <v>44034</v>
      </c>
      <c r="G701" s="10" t="s">
        <v>1663</v>
      </c>
      <c r="H701" s="18">
        <v>9811541.6400000006</v>
      </c>
      <c r="I701" s="10" t="s">
        <v>1664</v>
      </c>
      <c r="J701" s="9" t="s">
        <v>1665</v>
      </c>
      <c r="K701" s="47" t="s">
        <v>6455</v>
      </c>
    </row>
    <row r="702" spans="1:11" s="3" customFormat="1" ht="120" hidden="1" customHeight="1">
      <c r="A702" s="9" t="s">
        <v>1622</v>
      </c>
      <c r="B702" s="9" t="s">
        <v>934</v>
      </c>
      <c r="C702" s="9" t="s">
        <v>52</v>
      </c>
      <c r="D702" s="9">
        <v>1</v>
      </c>
      <c r="E702" s="9">
        <v>2020</v>
      </c>
      <c r="F702" s="16">
        <v>44035</v>
      </c>
      <c r="G702" s="10" t="s">
        <v>1666</v>
      </c>
      <c r="H702" s="18">
        <v>6886261.2400000002</v>
      </c>
      <c r="I702" s="10" t="s">
        <v>1624</v>
      </c>
      <c r="J702" s="9" t="s">
        <v>1665</v>
      </c>
      <c r="K702" s="47" t="s">
        <v>6455</v>
      </c>
    </row>
    <row r="703" spans="1:11" s="3" customFormat="1" ht="30" hidden="1" customHeight="1">
      <c r="A703" s="9" t="s">
        <v>1667</v>
      </c>
      <c r="B703" s="10" t="s">
        <v>2985</v>
      </c>
      <c r="C703" s="9" t="s">
        <v>798</v>
      </c>
      <c r="D703" s="9">
        <v>6</v>
      </c>
      <c r="E703" s="9">
        <v>2019</v>
      </c>
      <c r="F703" s="16">
        <v>44033</v>
      </c>
      <c r="G703" s="10" t="s">
        <v>1668</v>
      </c>
      <c r="H703" s="25" t="s">
        <v>1670</v>
      </c>
      <c r="I703" s="10" t="s">
        <v>1669</v>
      </c>
      <c r="J703" s="9" t="s">
        <v>1665</v>
      </c>
      <c r="K703" s="84" t="s">
        <v>6455</v>
      </c>
    </row>
    <row r="704" spans="1:11" s="3" customFormat="1" ht="30" hidden="1" customHeight="1">
      <c r="A704" s="9" t="s">
        <v>1671</v>
      </c>
      <c r="B704" s="9" t="s">
        <v>229</v>
      </c>
      <c r="C704" s="10" t="s">
        <v>142</v>
      </c>
      <c r="D704" s="9">
        <v>39</v>
      </c>
      <c r="E704" s="9">
        <v>2020</v>
      </c>
      <c r="F704" s="16">
        <v>44033</v>
      </c>
      <c r="G704" s="10" t="s">
        <v>1672</v>
      </c>
      <c r="H704" s="18">
        <v>26490.15</v>
      </c>
      <c r="I704" s="10" t="s">
        <v>1600</v>
      </c>
      <c r="J704" s="9" t="s">
        <v>1673</v>
      </c>
      <c r="K704" s="47" t="s">
        <v>6544</v>
      </c>
    </row>
    <row r="705" spans="1:11" s="3" customFormat="1" ht="30" hidden="1" customHeight="1">
      <c r="A705" s="9" t="s">
        <v>1674</v>
      </c>
      <c r="B705" s="9" t="s">
        <v>229</v>
      </c>
      <c r="C705" s="10" t="s">
        <v>142</v>
      </c>
      <c r="D705" s="9">
        <v>41</v>
      </c>
      <c r="E705" s="9">
        <v>2020</v>
      </c>
      <c r="F705" s="16">
        <v>44033</v>
      </c>
      <c r="G705" s="10" t="s">
        <v>1675</v>
      </c>
      <c r="H705" s="18">
        <v>4166071.14</v>
      </c>
      <c r="I705" s="10" t="s">
        <v>1676</v>
      </c>
      <c r="J705" s="9" t="s">
        <v>1673</v>
      </c>
      <c r="K705" s="47" t="s">
        <v>6544</v>
      </c>
    </row>
    <row r="706" spans="1:11" s="3" customFormat="1" ht="30" hidden="1" customHeight="1">
      <c r="A706" s="9" t="s">
        <v>1677</v>
      </c>
      <c r="B706" s="9" t="s">
        <v>1678</v>
      </c>
      <c r="C706" s="9" t="s">
        <v>3490</v>
      </c>
      <c r="D706" s="9">
        <v>7</v>
      </c>
      <c r="E706" s="9">
        <v>2019</v>
      </c>
      <c r="F706" s="16">
        <v>44036</v>
      </c>
      <c r="G706" s="10" t="s">
        <v>1679</v>
      </c>
      <c r="H706" s="18">
        <v>504902.27</v>
      </c>
      <c r="I706" s="10" t="s">
        <v>1326</v>
      </c>
      <c r="J706" s="9" t="s">
        <v>1680</v>
      </c>
      <c r="K706" s="84" t="s">
        <v>6451</v>
      </c>
    </row>
    <row r="707" spans="1:11" s="3" customFormat="1" ht="30" hidden="1" customHeight="1">
      <c r="A707" s="9" t="s">
        <v>1681</v>
      </c>
      <c r="B707" s="10" t="s">
        <v>2911</v>
      </c>
      <c r="C707" s="10" t="s">
        <v>142</v>
      </c>
      <c r="D707" s="9">
        <v>36</v>
      </c>
      <c r="E707" s="9">
        <v>2020</v>
      </c>
      <c r="F707" s="16">
        <v>44039</v>
      </c>
      <c r="G707" s="10" t="s">
        <v>1682</v>
      </c>
      <c r="H707" s="25">
        <v>149391</v>
      </c>
      <c r="I707" s="10" t="s">
        <v>1684</v>
      </c>
      <c r="J707" s="9" t="s">
        <v>1680</v>
      </c>
      <c r="K707" s="47" t="s">
        <v>6451</v>
      </c>
    </row>
    <row r="708" spans="1:11" s="3" customFormat="1" ht="30" hidden="1" customHeight="1">
      <c r="A708" s="9" t="s">
        <v>1685</v>
      </c>
      <c r="B708" s="9" t="s">
        <v>229</v>
      </c>
      <c r="C708" s="10" t="s">
        <v>142</v>
      </c>
      <c r="D708" s="9">
        <v>45</v>
      </c>
      <c r="E708" s="9">
        <v>2020</v>
      </c>
      <c r="F708" s="16">
        <v>44040</v>
      </c>
      <c r="G708" s="10" t="s">
        <v>1687</v>
      </c>
      <c r="H708" s="18">
        <v>16431608.140000001</v>
      </c>
      <c r="I708" s="10" t="s">
        <v>1686</v>
      </c>
      <c r="J708" s="9" t="s">
        <v>1680</v>
      </c>
      <c r="K708" s="47" t="s">
        <v>6451</v>
      </c>
    </row>
    <row r="709" spans="1:11" s="3" customFormat="1" ht="30" hidden="1" customHeight="1">
      <c r="A709" s="9" t="s">
        <v>1685</v>
      </c>
      <c r="B709" s="9" t="s">
        <v>229</v>
      </c>
      <c r="C709" s="10" t="s">
        <v>142</v>
      </c>
      <c r="D709" s="9">
        <v>45</v>
      </c>
      <c r="E709" s="9">
        <v>2020</v>
      </c>
      <c r="F709" s="16">
        <v>44040</v>
      </c>
      <c r="G709" s="10" t="s">
        <v>1688</v>
      </c>
      <c r="H709" s="18">
        <v>9038606.7200000007</v>
      </c>
      <c r="I709" s="10" t="s">
        <v>1544</v>
      </c>
      <c r="J709" s="9" t="s">
        <v>1680</v>
      </c>
      <c r="K709" s="47" t="s">
        <v>6451</v>
      </c>
    </row>
    <row r="710" spans="1:11" s="3" customFormat="1" ht="30" hidden="1" customHeight="1">
      <c r="A710" s="9" t="s">
        <v>1703</v>
      </c>
      <c r="B710" s="9" t="s">
        <v>79</v>
      </c>
      <c r="C710" s="10" t="s">
        <v>2982</v>
      </c>
      <c r="D710" s="9">
        <v>13</v>
      </c>
      <c r="E710" s="9">
        <v>2019</v>
      </c>
      <c r="F710" s="16">
        <v>44041</v>
      </c>
      <c r="G710" s="10" t="s">
        <v>1704</v>
      </c>
      <c r="H710" s="18">
        <v>40000.080000000002</v>
      </c>
      <c r="I710" s="10" t="s">
        <v>1705</v>
      </c>
      <c r="J710" s="70" t="s">
        <v>1706</v>
      </c>
      <c r="K710" s="84" t="s">
        <v>6413</v>
      </c>
    </row>
    <row r="711" spans="1:11" ht="60" hidden="1" customHeight="1">
      <c r="A711" s="9" t="s">
        <v>1691</v>
      </c>
      <c r="B711" s="9" t="s">
        <v>5018</v>
      </c>
      <c r="C711" s="10" t="s">
        <v>8</v>
      </c>
      <c r="D711" s="9">
        <v>1</v>
      </c>
      <c r="E711" s="9">
        <v>2020</v>
      </c>
      <c r="F711" s="16">
        <v>44011</v>
      </c>
      <c r="G711" s="10" t="s">
        <v>1689</v>
      </c>
      <c r="H711" s="18">
        <v>28829.25</v>
      </c>
      <c r="I711" s="10" t="s">
        <v>5270</v>
      </c>
      <c r="J711" s="9" t="s">
        <v>1692</v>
      </c>
      <c r="K711" s="47" t="s">
        <v>6477</v>
      </c>
    </row>
    <row r="712" spans="1:11" ht="60" hidden="1" customHeight="1">
      <c r="A712" s="9" t="s">
        <v>1691</v>
      </c>
      <c r="B712" s="9" t="s">
        <v>5018</v>
      </c>
      <c r="C712" s="10" t="s">
        <v>8</v>
      </c>
      <c r="D712" s="9">
        <v>1</v>
      </c>
      <c r="E712" s="9">
        <v>2020</v>
      </c>
      <c r="F712" s="16">
        <v>44011</v>
      </c>
      <c r="G712" s="10" t="s">
        <v>1689</v>
      </c>
      <c r="H712" s="18">
        <v>28256.17</v>
      </c>
      <c r="I712" s="10" t="s">
        <v>1690</v>
      </c>
      <c r="J712" s="9" t="s">
        <v>1692</v>
      </c>
      <c r="K712" s="47" t="s">
        <v>6477</v>
      </c>
    </row>
    <row r="713" spans="1:11" ht="115.5" hidden="1" customHeight="1">
      <c r="A713" s="9" t="s">
        <v>1693</v>
      </c>
      <c r="B713" s="9" t="s">
        <v>229</v>
      </c>
      <c r="C713" s="10" t="s">
        <v>142</v>
      </c>
      <c r="D713" s="9">
        <v>59</v>
      </c>
      <c r="E713" s="9">
        <v>2019</v>
      </c>
      <c r="F713" s="16">
        <v>44043</v>
      </c>
      <c r="G713" s="10" t="s">
        <v>1694</v>
      </c>
      <c r="H713" s="18">
        <v>307196.90000000002</v>
      </c>
      <c r="I713" s="10" t="s">
        <v>968</v>
      </c>
      <c r="J713" s="9" t="s">
        <v>1692</v>
      </c>
      <c r="K713" s="84" t="s">
        <v>6477</v>
      </c>
    </row>
    <row r="714" spans="1:11" ht="92.25" hidden="1" customHeight="1">
      <c r="A714" s="9" t="s">
        <v>1693</v>
      </c>
      <c r="B714" s="9" t="s">
        <v>229</v>
      </c>
      <c r="C714" s="10" t="s">
        <v>142</v>
      </c>
      <c r="D714" s="9">
        <v>59</v>
      </c>
      <c r="E714" s="9">
        <v>2019</v>
      </c>
      <c r="F714" s="16">
        <v>44043</v>
      </c>
      <c r="G714" s="10" t="s">
        <v>1696</v>
      </c>
      <c r="H714" s="18">
        <v>24064.66</v>
      </c>
      <c r="I714" s="10" t="s">
        <v>1695</v>
      </c>
      <c r="J714" s="9" t="s">
        <v>1692</v>
      </c>
      <c r="K714" s="84" t="s">
        <v>6477</v>
      </c>
    </row>
    <row r="715" spans="1:11" ht="87" hidden="1" customHeight="1">
      <c r="A715" s="9" t="s">
        <v>1693</v>
      </c>
      <c r="B715" s="9" t="s">
        <v>229</v>
      </c>
      <c r="C715" s="10" t="s">
        <v>142</v>
      </c>
      <c r="D715" s="9">
        <v>59</v>
      </c>
      <c r="E715" s="9">
        <v>2019</v>
      </c>
      <c r="F715" s="16">
        <v>44043</v>
      </c>
      <c r="G715" s="10" t="s">
        <v>1697</v>
      </c>
      <c r="H715" s="18">
        <v>216259.57</v>
      </c>
      <c r="I715" s="10" t="s">
        <v>1389</v>
      </c>
      <c r="J715" s="9" t="s">
        <v>1692</v>
      </c>
      <c r="K715" s="84" t="s">
        <v>6477</v>
      </c>
    </row>
    <row r="716" spans="1:11" ht="90.75" hidden="1" customHeight="1">
      <c r="A716" s="9" t="s">
        <v>1693</v>
      </c>
      <c r="B716" s="9" t="s">
        <v>229</v>
      </c>
      <c r="C716" s="10" t="s">
        <v>142</v>
      </c>
      <c r="D716" s="9">
        <v>59</v>
      </c>
      <c r="E716" s="9">
        <v>2019</v>
      </c>
      <c r="F716" s="16">
        <v>44043</v>
      </c>
      <c r="G716" s="10" t="s">
        <v>1699</v>
      </c>
      <c r="H716" s="18">
        <v>61583.03</v>
      </c>
      <c r="I716" s="10" t="s">
        <v>1698</v>
      </c>
      <c r="J716" s="9" t="s">
        <v>1692</v>
      </c>
      <c r="K716" s="84" t="s">
        <v>6477</v>
      </c>
    </row>
    <row r="717" spans="1:11" s="3" customFormat="1" ht="105" hidden="1" customHeight="1">
      <c r="A717" s="9" t="s">
        <v>1700</v>
      </c>
      <c r="B717" s="9" t="s">
        <v>934</v>
      </c>
      <c r="C717" s="9" t="s">
        <v>52</v>
      </c>
      <c r="D717" s="9">
        <v>2</v>
      </c>
      <c r="E717" s="9">
        <v>2020</v>
      </c>
      <c r="F717" s="16">
        <v>44043</v>
      </c>
      <c r="G717" s="10" t="s">
        <v>1701</v>
      </c>
      <c r="H717" s="18">
        <v>7644140.7599999998</v>
      </c>
      <c r="I717" s="10" t="s">
        <v>1664</v>
      </c>
      <c r="J717" s="9" t="s">
        <v>1702</v>
      </c>
      <c r="K717" s="47" t="s">
        <v>6490</v>
      </c>
    </row>
    <row r="718" spans="1:11" s="3" customFormat="1" ht="75" hidden="1" customHeight="1">
      <c r="A718" s="9" t="s">
        <v>1707</v>
      </c>
      <c r="B718" s="10" t="s">
        <v>1708</v>
      </c>
      <c r="C718" s="9" t="s">
        <v>52</v>
      </c>
      <c r="D718" s="9">
        <v>1</v>
      </c>
      <c r="E718" s="9">
        <v>2020</v>
      </c>
      <c r="F718" s="16">
        <v>44048</v>
      </c>
      <c r="G718" s="10" t="s">
        <v>1709</v>
      </c>
      <c r="H718" s="18">
        <v>2038046.06</v>
      </c>
      <c r="I718" s="10" t="s">
        <v>1710</v>
      </c>
      <c r="J718" s="9" t="s">
        <v>1711</v>
      </c>
      <c r="K718" s="47" t="s">
        <v>6525</v>
      </c>
    </row>
    <row r="719" spans="1:11" s="3" customFormat="1" ht="75" hidden="1" customHeight="1">
      <c r="A719" s="9" t="s">
        <v>1577</v>
      </c>
      <c r="B719" s="9" t="s">
        <v>43</v>
      </c>
      <c r="C719" s="10" t="s">
        <v>8</v>
      </c>
      <c r="D719" s="9">
        <v>28</v>
      </c>
      <c r="E719" s="9">
        <v>2019</v>
      </c>
      <c r="F719" s="16">
        <v>44050</v>
      </c>
      <c r="G719" s="10" t="s">
        <v>1713</v>
      </c>
      <c r="H719" s="25" t="s">
        <v>1714</v>
      </c>
      <c r="I719" s="10" t="s">
        <v>70</v>
      </c>
      <c r="J719" s="9" t="s">
        <v>1712</v>
      </c>
      <c r="K719" s="84" t="s">
        <v>6464</v>
      </c>
    </row>
    <row r="720" spans="1:11" s="3" customFormat="1" ht="375" hidden="1" customHeight="1">
      <c r="A720" s="9" t="s">
        <v>1715</v>
      </c>
      <c r="B720" s="9" t="s">
        <v>79</v>
      </c>
      <c r="C720" s="10" t="s">
        <v>8</v>
      </c>
      <c r="D720" s="9">
        <v>30</v>
      </c>
      <c r="E720" s="9">
        <v>2020</v>
      </c>
      <c r="F720" s="16">
        <v>44054</v>
      </c>
      <c r="G720" s="10" t="s">
        <v>1718</v>
      </c>
      <c r="H720" s="25">
        <v>15722071.199999999</v>
      </c>
      <c r="I720" s="10" t="s">
        <v>1716</v>
      </c>
      <c r="J720" s="9" t="s">
        <v>1717</v>
      </c>
      <c r="K720" s="47" t="s">
        <v>6438</v>
      </c>
    </row>
    <row r="721" spans="1:11" s="3" customFormat="1" ht="30" hidden="1" customHeight="1">
      <c r="A721" s="9" t="s">
        <v>1719</v>
      </c>
      <c r="B721" s="9" t="s">
        <v>157</v>
      </c>
      <c r="C721" s="10" t="s">
        <v>8</v>
      </c>
      <c r="D721" s="9">
        <v>41</v>
      </c>
      <c r="E721" s="9">
        <v>2019</v>
      </c>
      <c r="F721" s="16">
        <v>44015</v>
      </c>
      <c r="G721" s="10" t="s">
        <v>1720</v>
      </c>
      <c r="H721" s="18">
        <v>178352.98</v>
      </c>
      <c r="I721" s="10" t="s">
        <v>1721</v>
      </c>
      <c r="J721" s="9" t="s">
        <v>1717</v>
      </c>
      <c r="K721" s="84" t="s">
        <v>6438</v>
      </c>
    </row>
    <row r="722" spans="1:11" s="3" customFormat="1" ht="75" hidden="1" customHeight="1">
      <c r="A722" s="9" t="s">
        <v>1722</v>
      </c>
      <c r="B722" s="10" t="s">
        <v>2911</v>
      </c>
      <c r="C722" s="10" t="s">
        <v>8</v>
      </c>
      <c r="D722" s="9">
        <v>3</v>
      </c>
      <c r="E722" s="9">
        <v>2019</v>
      </c>
      <c r="F722" s="16">
        <v>44048</v>
      </c>
      <c r="G722" s="10" t="s">
        <v>1723</v>
      </c>
      <c r="H722" s="18">
        <v>8225521.3600000003</v>
      </c>
      <c r="I722" s="10" t="s">
        <v>1724</v>
      </c>
      <c r="J722" s="9" t="s">
        <v>1717</v>
      </c>
      <c r="K722" s="84" t="s">
        <v>6438</v>
      </c>
    </row>
    <row r="723" spans="1:11" s="3" customFormat="1" ht="30" hidden="1" customHeight="1">
      <c r="A723" s="9" t="s">
        <v>1725</v>
      </c>
      <c r="B723" s="9" t="s">
        <v>229</v>
      </c>
      <c r="C723" s="10" t="s">
        <v>142</v>
      </c>
      <c r="D723" s="9">
        <v>42</v>
      </c>
      <c r="E723" s="9">
        <v>2020</v>
      </c>
      <c r="F723" s="16">
        <v>44145</v>
      </c>
      <c r="G723" s="10" t="s">
        <v>1726</v>
      </c>
      <c r="H723" s="18">
        <v>70320</v>
      </c>
      <c r="I723" s="10" t="s">
        <v>1727</v>
      </c>
      <c r="J723" s="9" t="s">
        <v>1717</v>
      </c>
      <c r="K723" s="47" t="s">
        <v>6438</v>
      </c>
    </row>
    <row r="724" spans="1:11" s="3" customFormat="1" ht="30" hidden="1" customHeight="1">
      <c r="A724" s="9" t="s">
        <v>1725</v>
      </c>
      <c r="B724" s="9" t="s">
        <v>229</v>
      </c>
      <c r="C724" s="10" t="s">
        <v>142</v>
      </c>
      <c r="D724" s="9">
        <v>42</v>
      </c>
      <c r="E724" s="9">
        <v>2020</v>
      </c>
      <c r="F724" s="16">
        <v>44145</v>
      </c>
      <c r="G724" s="10" t="s">
        <v>1728</v>
      </c>
      <c r="H724" s="18">
        <v>137205</v>
      </c>
      <c r="I724" s="10" t="s">
        <v>1729</v>
      </c>
      <c r="J724" s="9" t="s">
        <v>1717</v>
      </c>
      <c r="K724" s="47" t="s">
        <v>6438</v>
      </c>
    </row>
    <row r="725" spans="1:11" s="3" customFormat="1" ht="30" hidden="1" customHeight="1">
      <c r="A725" s="9" t="s">
        <v>1730</v>
      </c>
      <c r="B725" s="9" t="s">
        <v>229</v>
      </c>
      <c r="C725" s="9" t="s">
        <v>798</v>
      </c>
      <c r="D725" s="9">
        <v>2</v>
      </c>
      <c r="E725" s="9">
        <v>2020</v>
      </c>
      <c r="F725" s="16">
        <v>44054</v>
      </c>
      <c r="G725" s="9" t="s">
        <v>1731</v>
      </c>
      <c r="H725" s="18">
        <v>2005002.76</v>
      </c>
      <c r="I725" s="10" t="s">
        <v>1732</v>
      </c>
      <c r="J725" s="9" t="s">
        <v>1717</v>
      </c>
      <c r="K725" s="47" t="s">
        <v>6438</v>
      </c>
    </row>
    <row r="726" spans="1:11" s="3" customFormat="1" ht="135" hidden="1" customHeight="1">
      <c r="A726" s="9" t="s">
        <v>1733</v>
      </c>
      <c r="B726" s="9" t="s">
        <v>934</v>
      </c>
      <c r="C726" s="9" t="s">
        <v>52</v>
      </c>
      <c r="D726" s="9">
        <v>2</v>
      </c>
      <c r="E726" s="9">
        <v>2019</v>
      </c>
      <c r="F726" s="48">
        <v>44056</v>
      </c>
      <c r="G726" s="10" t="s">
        <v>1734</v>
      </c>
      <c r="H726" s="25">
        <v>3192794.27</v>
      </c>
      <c r="I726" s="10" t="s">
        <v>1735</v>
      </c>
      <c r="J726" s="9" t="s">
        <v>1736</v>
      </c>
      <c r="K726" s="84" t="s">
        <v>6425</v>
      </c>
    </row>
    <row r="727" spans="1:11" s="3" customFormat="1" ht="75" hidden="1" customHeight="1">
      <c r="A727" s="9" t="s">
        <v>1737</v>
      </c>
      <c r="B727" s="9" t="s">
        <v>1738</v>
      </c>
      <c r="C727" s="9" t="s">
        <v>52</v>
      </c>
      <c r="D727" s="9">
        <v>1</v>
      </c>
      <c r="E727" s="9">
        <v>2020</v>
      </c>
      <c r="F727" s="16">
        <v>44056</v>
      </c>
      <c r="G727" s="10" t="s">
        <v>1739</v>
      </c>
      <c r="H727" s="25">
        <v>3253553.48</v>
      </c>
      <c r="I727" s="10" t="s">
        <v>1740</v>
      </c>
      <c r="J727" s="9" t="s">
        <v>1741</v>
      </c>
      <c r="K727" s="47" t="s">
        <v>6519</v>
      </c>
    </row>
    <row r="728" spans="1:11" s="3" customFormat="1" ht="98.25" hidden="1" customHeight="1">
      <c r="A728" s="9" t="s">
        <v>1742</v>
      </c>
      <c r="B728" s="9" t="s">
        <v>229</v>
      </c>
      <c r="C728" s="10" t="s">
        <v>8</v>
      </c>
      <c r="D728" s="9">
        <v>38</v>
      </c>
      <c r="E728" s="9">
        <v>2020</v>
      </c>
      <c r="F728" s="16">
        <v>44056</v>
      </c>
      <c r="G728" s="10" t="s">
        <v>1743</v>
      </c>
      <c r="H728" s="25">
        <v>388908</v>
      </c>
      <c r="I728" s="10" t="s">
        <v>1744</v>
      </c>
      <c r="J728" s="9" t="s">
        <v>1741</v>
      </c>
      <c r="K728" s="47" t="s">
        <v>6519</v>
      </c>
    </row>
    <row r="729" spans="1:11" s="3" customFormat="1" ht="30" hidden="1" customHeight="1">
      <c r="A729" s="9" t="s">
        <v>1745</v>
      </c>
      <c r="B729" s="9" t="s">
        <v>229</v>
      </c>
      <c r="C729" s="10" t="s">
        <v>142</v>
      </c>
      <c r="D729" s="9">
        <v>43</v>
      </c>
      <c r="E729" s="9">
        <v>2020</v>
      </c>
      <c r="F729" s="16">
        <v>44061</v>
      </c>
      <c r="G729" s="10" t="s">
        <v>1746</v>
      </c>
      <c r="H729" s="18">
        <v>14001984</v>
      </c>
      <c r="I729" s="10" t="s">
        <v>955</v>
      </c>
      <c r="J729" s="9" t="s">
        <v>1741</v>
      </c>
      <c r="K729" s="47" t="s">
        <v>6519</v>
      </c>
    </row>
    <row r="730" spans="1:11" s="3" customFormat="1" ht="45" hidden="1" customHeight="1">
      <c r="A730" s="9" t="s">
        <v>1747</v>
      </c>
      <c r="B730" s="9" t="s">
        <v>131</v>
      </c>
      <c r="C730" s="10" t="s">
        <v>8</v>
      </c>
      <c r="D730" s="9">
        <v>5</v>
      </c>
      <c r="E730" s="9">
        <v>2020</v>
      </c>
      <c r="F730" s="16">
        <v>44064</v>
      </c>
      <c r="G730" s="10" t="s">
        <v>1749</v>
      </c>
      <c r="H730" s="18">
        <v>26846.93</v>
      </c>
      <c r="I730" s="10" t="s">
        <v>1748</v>
      </c>
      <c r="J730" s="9" t="s">
        <v>1753</v>
      </c>
      <c r="K730" s="47" t="s">
        <v>6513</v>
      </c>
    </row>
    <row r="731" spans="1:11" s="3" customFormat="1" ht="30" hidden="1" customHeight="1">
      <c r="A731" s="9" t="s">
        <v>1750</v>
      </c>
      <c r="B731" s="9" t="s">
        <v>229</v>
      </c>
      <c r="C731" s="10" t="s">
        <v>142</v>
      </c>
      <c r="D731" s="9">
        <v>44</v>
      </c>
      <c r="E731" s="9">
        <v>2020</v>
      </c>
      <c r="F731" s="16">
        <v>44064</v>
      </c>
      <c r="G731" s="10" t="s">
        <v>1751</v>
      </c>
      <c r="H731" s="18">
        <v>1253887.2</v>
      </c>
      <c r="I731" s="10" t="s">
        <v>1752</v>
      </c>
      <c r="J731" s="9" t="s">
        <v>1753</v>
      </c>
      <c r="K731" s="47" t="s">
        <v>6513</v>
      </c>
    </row>
    <row r="732" spans="1:11" s="3" customFormat="1" ht="51" hidden="1" customHeight="1">
      <c r="A732" s="9" t="s">
        <v>1754</v>
      </c>
      <c r="B732" s="9" t="s">
        <v>934</v>
      </c>
      <c r="C732" s="9" t="s">
        <v>1755</v>
      </c>
      <c r="D732" s="9">
        <v>1</v>
      </c>
      <c r="E732" s="9">
        <v>2020</v>
      </c>
      <c r="F732" s="16">
        <v>44064</v>
      </c>
      <c r="G732" s="10" t="s">
        <v>1756</v>
      </c>
      <c r="H732" s="18">
        <v>125440</v>
      </c>
      <c r="I732" s="10" t="s">
        <v>968</v>
      </c>
      <c r="J732" s="9" t="s">
        <v>1757</v>
      </c>
      <c r="K732" s="47" t="s">
        <v>6491</v>
      </c>
    </row>
    <row r="733" spans="1:11" s="3" customFormat="1" ht="45" hidden="1" customHeight="1">
      <c r="A733" s="9" t="s">
        <v>1754</v>
      </c>
      <c r="B733" s="9" t="s">
        <v>934</v>
      </c>
      <c r="C733" s="9" t="s">
        <v>1755</v>
      </c>
      <c r="D733" s="9">
        <v>1</v>
      </c>
      <c r="E733" s="9">
        <v>2020</v>
      </c>
      <c r="F733" s="16">
        <v>44064</v>
      </c>
      <c r="G733" s="10" t="s">
        <v>1756</v>
      </c>
      <c r="H733" s="18">
        <v>39000</v>
      </c>
      <c r="I733" s="10" t="s">
        <v>1758</v>
      </c>
      <c r="J733" s="9" t="s">
        <v>1757</v>
      </c>
      <c r="K733" s="47" t="s">
        <v>6491</v>
      </c>
    </row>
    <row r="734" spans="1:11" s="3" customFormat="1" ht="45" hidden="1" customHeight="1">
      <c r="A734" s="9" t="s">
        <v>1754</v>
      </c>
      <c r="B734" s="9" t="s">
        <v>934</v>
      </c>
      <c r="C734" s="9" t="s">
        <v>1755</v>
      </c>
      <c r="D734" s="9">
        <v>1</v>
      </c>
      <c r="E734" s="9">
        <v>2020</v>
      </c>
      <c r="F734" s="16">
        <v>44064</v>
      </c>
      <c r="G734" s="10" t="s">
        <v>1756</v>
      </c>
      <c r="H734" s="18">
        <v>66560</v>
      </c>
      <c r="I734" s="10" t="s">
        <v>1759</v>
      </c>
      <c r="J734" s="9" t="s">
        <v>1757</v>
      </c>
      <c r="K734" s="47" t="s">
        <v>6491</v>
      </c>
    </row>
    <row r="735" spans="1:11" s="3" customFormat="1" ht="45" hidden="1" customHeight="1">
      <c r="A735" s="9" t="s">
        <v>1760</v>
      </c>
      <c r="B735" s="9" t="s">
        <v>308</v>
      </c>
      <c r="C735" s="10" t="s">
        <v>8</v>
      </c>
      <c r="D735" s="9">
        <v>50</v>
      </c>
      <c r="E735" s="9">
        <v>2019</v>
      </c>
      <c r="F735" s="16">
        <v>44067</v>
      </c>
      <c r="G735" s="10" t="s">
        <v>1761</v>
      </c>
      <c r="H735" s="18">
        <v>340840</v>
      </c>
      <c r="I735" s="10" t="s">
        <v>1762</v>
      </c>
      <c r="J735" s="9" t="s">
        <v>1763</v>
      </c>
      <c r="K735" s="84" t="s">
        <v>6454</v>
      </c>
    </row>
    <row r="736" spans="1:11" s="3" customFormat="1" ht="45" hidden="1" customHeight="1">
      <c r="A736" s="9" t="s">
        <v>1760</v>
      </c>
      <c r="B736" s="9" t="s">
        <v>308</v>
      </c>
      <c r="C736" s="10" t="s">
        <v>8</v>
      </c>
      <c r="D736" s="9">
        <v>50</v>
      </c>
      <c r="E736" s="9">
        <v>2019</v>
      </c>
      <c r="F736" s="16">
        <v>44067</v>
      </c>
      <c r="G736" s="10" t="s">
        <v>1764</v>
      </c>
      <c r="H736" s="18">
        <v>256180</v>
      </c>
      <c r="I736" s="10" t="s">
        <v>1765</v>
      </c>
      <c r="J736" s="9" t="s">
        <v>1763</v>
      </c>
      <c r="K736" s="84" t="s">
        <v>6454</v>
      </c>
    </row>
    <row r="737" spans="1:11" s="3" customFormat="1" ht="30" hidden="1" customHeight="1">
      <c r="A737" s="9" t="s">
        <v>1760</v>
      </c>
      <c r="B737" s="9" t="s">
        <v>308</v>
      </c>
      <c r="C737" s="10" t="s">
        <v>8</v>
      </c>
      <c r="D737" s="9">
        <v>50</v>
      </c>
      <c r="E737" s="9">
        <v>2019</v>
      </c>
      <c r="F737" s="16">
        <v>44067</v>
      </c>
      <c r="G737" s="10" t="s">
        <v>1766</v>
      </c>
      <c r="H737" s="18">
        <v>18870</v>
      </c>
      <c r="I737" s="10" t="s">
        <v>1168</v>
      </c>
      <c r="J737" s="9" t="s">
        <v>1763</v>
      </c>
      <c r="K737" s="84" t="s">
        <v>6454</v>
      </c>
    </row>
    <row r="738" spans="1:11" s="3" customFormat="1" ht="30" hidden="1" customHeight="1">
      <c r="A738" s="9" t="s">
        <v>1760</v>
      </c>
      <c r="B738" s="9" t="s">
        <v>308</v>
      </c>
      <c r="C738" s="10" t="s">
        <v>8</v>
      </c>
      <c r="D738" s="9">
        <v>50</v>
      </c>
      <c r="E738" s="9">
        <v>2019</v>
      </c>
      <c r="F738" s="16">
        <v>44067</v>
      </c>
      <c r="G738" s="10" t="s">
        <v>1767</v>
      </c>
      <c r="H738" s="18">
        <v>52440</v>
      </c>
      <c r="I738" s="10" t="s">
        <v>1768</v>
      </c>
      <c r="J738" s="9" t="s">
        <v>1763</v>
      </c>
      <c r="K738" s="84" t="s">
        <v>6454</v>
      </c>
    </row>
    <row r="739" spans="1:11" s="3" customFormat="1" ht="45" hidden="1" customHeight="1">
      <c r="A739" s="9" t="s">
        <v>1760</v>
      </c>
      <c r="B739" s="9" t="s">
        <v>308</v>
      </c>
      <c r="C739" s="10" t="s">
        <v>8</v>
      </c>
      <c r="D739" s="9">
        <v>50</v>
      </c>
      <c r="E739" s="9">
        <v>2019</v>
      </c>
      <c r="F739" s="16">
        <v>44067</v>
      </c>
      <c r="G739" s="10" t="s">
        <v>1769</v>
      </c>
      <c r="H739" s="18">
        <v>7220</v>
      </c>
      <c r="I739" s="10" t="s">
        <v>1770</v>
      </c>
      <c r="J739" s="9" t="s">
        <v>1763</v>
      </c>
      <c r="K739" s="84" t="s">
        <v>6454</v>
      </c>
    </row>
    <row r="740" spans="1:11" s="3" customFormat="1" ht="15" hidden="1" customHeight="1">
      <c r="A740" s="9" t="s">
        <v>1771</v>
      </c>
      <c r="B740" s="9" t="s">
        <v>229</v>
      </c>
      <c r="C740" s="10" t="s">
        <v>8</v>
      </c>
      <c r="D740" s="9" t="s">
        <v>70</v>
      </c>
      <c r="E740" s="9">
        <v>2020</v>
      </c>
      <c r="F740" s="16">
        <v>44075</v>
      </c>
      <c r="G740" s="9" t="s">
        <v>1772</v>
      </c>
      <c r="H740" s="18">
        <v>195650</v>
      </c>
      <c r="I740" s="10" t="s">
        <v>1494</v>
      </c>
      <c r="J740" s="9" t="s">
        <v>1763</v>
      </c>
      <c r="K740" s="47" t="s">
        <v>6454</v>
      </c>
    </row>
    <row r="741" spans="1:11" s="3" customFormat="1" ht="30" hidden="1" customHeight="1">
      <c r="A741" s="9" t="s">
        <v>1773</v>
      </c>
      <c r="B741" s="9" t="s">
        <v>229</v>
      </c>
      <c r="C741" s="10" t="s">
        <v>142</v>
      </c>
      <c r="D741" s="9">
        <v>50</v>
      </c>
      <c r="E741" s="9">
        <v>2020</v>
      </c>
      <c r="F741" s="16">
        <v>44071</v>
      </c>
      <c r="G741" s="10" t="s">
        <v>1774</v>
      </c>
      <c r="H741" s="18">
        <v>99780.2</v>
      </c>
      <c r="I741" s="10" t="s">
        <v>1516</v>
      </c>
      <c r="J741" s="9" t="s">
        <v>1763</v>
      </c>
      <c r="K741" s="47" t="s">
        <v>6454</v>
      </c>
    </row>
    <row r="742" spans="1:11" s="3" customFormat="1" ht="75" hidden="1" customHeight="1">
      <c r="A742" s="9" t="s">
        <v>1775</v>
      </c>
      <c r="B742" s="10" t="s">
        <v>5017</v>
      </c>
      <c r="C742" s="10" t="s">
        <v>8</v>
      </c>
      <c r="D742" s="9">
        <v>22</v>
      </c>
      <c r="E742" s="9">
        <v>2020</v>
      </c>
      <c r="F742" s="16">
        <v>44077</v>
      </c>
      <c r="G742" s="10" t="s">
        <v>1776</v>
      </c>
      <c r="H742" s="18">
        <v>16350</v>
      </c>
      <c r="I742" s="10" t="s">
        <v>1777</v>
      </c>
      <c r="J742" s="9" t="s">
        <v>1778</v>
      </c>
      <c r="K742" s="47" t="s">
        <v>6495</v>
      </c>
    </row>
    <row r="743" spans="1:11" s="3" customFormat="1" ht="45" hidden="1" customHeight="1">
      <c r="A743" s="9" t="s">
        <v>1779</v>
      </c>
      <c r="B743" s="9" t="s">
        <v>43</v>
      </c>
      <c r="C743" s="10" t="s">
        <v>8</v>
      </c>
      <c r="D743" s="9">
        <v>29</v>
      </c>
      <c r="E743" s="9">
        <v>2020</v>
      </c>
      <c r="F743" s="16">
        <v>44078</v>
      </c>
      <c r="G743" s="10" t="s">
        <v>1780</v>
      </c>
      <c r="H743" s="18">
        <v>13400000</v>
      </c>
      <c r="I743" s="10" t="s">
        <v>1781</v>
      </c>
      <c r="J743" s="9" t="s">
        <v>1778</v>
      </c>
      <c r="K743" s="47" t="s">
        <v>6495</v>
      </c>
    </row>
    <row r="744" spans="1:11" s="3" customFormat="1" ht="75" hidden="1" customHeight="1">
      <c r="A744" s="9" t="s">
        <v>1782</v>
      </c>
      <c r="B744" s="9" t="s">
        <v>62</v>
      </c>
      <c r="C744" s="10" t="s">
        <v>63</v>
      </c>
      <c r="D744" s="9">
        <v>5</v>
      </c>
      <c r="E744" s="9">
        <v>2020</v>
      </c>
      <c r="F744" s="16">
        <v>44076</v>
      </c>
      <c r="G744" s="10" t="s">
        <v>1783</v>
      </c>
      <c r="H744" s="18">
        <v>3575047.1</v>
      </c>
      <c r="I744" s="10" t="s">
        <v>1351</v>
      </c>
      <c r="J744" s="9" t="s">
        <v>1778</v>
      </c>
      <c r="K744" s="47" t="s">
        <v>6495</v>
      </c>
    </row>
    <row r="745" spans="1:11" s="3" customFormat="1" ht="15" hidden="1" customHeight="1">
      <c r="A745" s="9" t="s">
        <v>1784</v>
      </c>
      <c r="B745" s="9" t="s">
        <v>229</v>
      </c>
      <c r="C745" s="10" t="s">
        <v>8</v>
      </c>
      <c r="D745" s="9" t="s">
        <v>70</v>
      </c>
      <c r="E745" s="9">
        <v>2020</v>
      </c>
      <c r="F745" s="16">
        <v>44075</v>
      </c>
      <c r="G745" s="9" t="s">
        <v>1785</v>
      </c>
      <c r="H745" s="18">
        <v>35587338</v>
      </c>
      <c r="I745" s="10" t="s">
        <v>1786</v>
      </c>
      <c r="J745" s="9" t="s">
        <v>1787</v>
      </c>
      <c r="K745" s="47" t="s">
        <v>6546</v>
      </c>
    </row>
    <row r="746" spans="1:11" s="3" customFormat="1" ht="45" hidden="1" customHeight="1">
      <c r="A746" s="9" t="s">
        <v>1788</v>
      </c>
      <c r="B746" s="10" t="s">
        <v>2911</v>
      </c>
      <c r="C746" s="10" t="s">
        <v>8</v>
      </c>
      <c r="D746" s="9">
        <v>21</v>
      </c>
      <c r="E746" s="9">
        <v>2020</v>
      </c>
      <c r="F746" s="16">
        <v>44084</v>
      </c>
      <c r="G746" s="10" t="s">
        <v>1789</v>
      </c>
      <c r="H746" s="18">
        <v>6540000</v>
      </c>
      <c r="I746" s="10" t="s">
        <v>1790</v>
      </c>
      <c r="J746" s="9" t="s">
        <v>1791</v>
      </c>
      <c r="K746" s="47" t="s">
        <v>6520</v>
      </c>
    </row>
    <row r="747" spans="1:11" s="3" customFormat="1" ht="15" hidden="1" customHeight="1">
      <c r="A747" s="9" t="s">
        <v>1792</v>
      </c>
      <c r="B747" s="9" t="s">
        <v>229</v>
      </c>
      <c r="C747" s="10" t="s">
        <v>142</v>
      </c>
      <c r="D747" s="9">
        <v>56</v>
      </c>
      <c r="E747" s="9">
        <v>2020</v>
      </c>
      <c r="F747" s="16">
        <v>44084</v>
      </c>
      <c r="G747" s="10" t="s">
        <v>1793</v>
      </c>
      <c r="H747" s="18">
        <v>1923747.8400000001</v>
      </c>
      <c r="I747" s="10" t="s">
        <v>1455</v>
      </c>
      <c r="J747" s="9" t="s">
        <v>1791</v>
      </c>
      <c r="K747" s="84" t="s">
        <v>6520</v>
      </c>
    </row>
    <row r="748" spans="1:11" s="3" customFormat="1" ht="30" hidden="1" customHeight="1">
      <c r="A748" s="9" t="s">
        <v>1794</v>
      </c>
      <c r="B748" s="9" t="s">
        <v>229</v>
      </c>
      <c r="C748" s="10" t="s">
        <v>142</v>
      </c>
      <c r="D748" s="9">
        <v>40</v>
      </c>
      <c r="E748" s="9">
        <v>2020</v>
      </c>
      <c r="F748" s="16">
        <v>44084</v>
      </c>
      <c r="G748" s="10" t="s">
        <v>1795</v>
      </c>
      <c r="H748" s="18">
        <v>158047.74</v>
      </c>
      <c r="I748" s="10" t="s">
        <v>1516</v>
      </c>
      <c r="J748" s="9" t="s">
        <v>1796</v>
      </c>
      <c r="K748" s="47" t="s">
        <v>6545</v>
      </c>
    </row>
    <row r="749" spans="1:11" ht="30" hidden="1" customHeight="1">
      <c r="A749" s="9" t="s">
        <v>1794</v>
      </c>
      <c r="B749" s="9" t="s">
        <v>229</v>
      </c>
      <c r="C749" s="10" t="s">
        <v>142</v>
      </c>
      <c r="D749" s="9">
        <v>40</v>
      </c>
      <c r="E749" s="9">
        <v>2020</v>
      </c>
      <c r="F749" s="16">
        <v>44084</v>
      </c>
      <c r="G749" s="10" t="s">
        <v>1795</v>
      </c>
      <c r="H749" s="18">
        <v>186056.2</v>
      </c>
      <c r="I749" s="10" t="s">
        <v>1797</v>
      </c>
      <c r="J749" s="9" t="s">
        <v>1796</v>
      </c>
      <c r="K749" s="47" t="s">
        <v>6545</v>
      </c>
    </row>
    <row r="750" spans="1:11" ht="30" hidden="1" customHeight="1">
      <c r="A750" s="9" t="s">
        <v>1794</v>
      </c>
      <c r="B750" s="9" t="s">
        <v>229</v>
      </c>
      <c r="C750" s="10" t="s">
        <v>142</v>
      </c>
      <c r="D750" s="9">
        <v>40</v>
      </c>
      <c r="E750" s="9">
        <v>2020</v>
      </c>
      <c r="F750" s="16">
        <v>44084</v>
      </c>
      <c r="G750" s="10" t="s">
        <v>1795</v>
      </c>
      <c r="H750" s="25">
        <v>15165.6</v>
      </c>
      <c r="I750" s="10" t="s">
        <v>968</v>
      </c>
      <c r="J750" s="9" t="s">
        <v>1796</v>
      </c>
      <c r="K750" s="47" t="s">
        <v>6545</v>
      </c>
    </row>
    <row r="751" spans="1:11" ht="30" hidden="1" customHeight="1">
      <c r="A751" s="9" t="s">
        <v>1794</v>
      </c>
      <c r="B751" s="9" t="s">
        <v>229</v>
      </c>
      <c r="C751" s="10" t="s">
        <v>142</v>
      </c>
      <c r="D751" s="9">
        <v>40</v>
      </c>
      <c r="E751" s="9">
        <v>2020</v>
      </c>
      <c r="F751" s="16">
        <v>44084</v>
      </c>
      <c r="G751" s="10" t="s">
        <v>1795</v>
      </c>
      <c r="H751" s="18">
        <v>129309.14</v>
      </c>
      <c r="I751" s="10" t="s">
        <v>1798</v>
      </c>
      <c r="J751" s="9" t="s">
        <v>1796</v>
      </c>
      <c r="K751" s="47" t="s">
        <v>6545</v>
      </c>
    </row>
    <row r="752" spans="1:11" ht="30" hidden="1" customHeight="1">
      <c r="A752" s="9" t="s">
        <v>1794</v>
      </c>
      <c r="B752" s="9" t="s">
        <v>229</v>
      </c>
      <c r="C752" s="10" t="s">
        <v>142</v>
      </c>
      <c r="D752" s="9">
        <v>40</v>
      </c>
      <c r="E752" s="9">
        <v>2020</v>
      </c>
      <c r="F752" s="16">
        <v>44084</v>
      </c>
      <c r="G752" s="10" t="s">
        <v>1795</v>
      </c>
      <c r="H752" s="18">
        <v>23469</v>
      </c>
      <c r="I752" s="10" t="s">
        <v>1799</v>
      </c>
      <c r="J752" s="9" t="s">
        <v>1796</v>
      </c>
      <c r="K752" s="47" t="s">
        <v>6545</v>
      </c>
    </row>
    <row r="753" spans="1:11" ht="30" hidden="1" customHeight="1">
      <c r="A753" s="9" t="s">
        <v>1794</v>
      </c>
      <c r="B753" s="9" t="s">
        <v>229</v>
      </c>
      <c r="C753" s="10" t="s">
        <v>142</v>
      </c>
      <c r="D753" s="9">
        <v>40</v>
      </c>
      <c r="E753" s="9">
        <v>2020</v>
      </c>
      <c r="F753" s="16">
        <v>44084</v>
      </c>
      <c r="G753" s="10" t="s">
        <v>1795</v>
      </c>
      <c r="H753" s="25">
        <v>30015</v>
      </c>
      <c r="I753" s="10" t="s">
        <v>1800</v>
      </c>
      <c r="J753" s="9" t="s">
        <v>1796</v>
      </c>
      <c r="K753" s="47" t="s">
        <v>6545</v>
      </c>
    </row>
    <row r="754" spans="1:11" ht="30" hidden="1" customHeight="1">
      <c r="A754" s="9" t="s">
        <v>1794</v>
      </c>
      <c r="B754" s="9" t="s">
        <v>229</v>
      </c>
      <c r="C754" s="10" t="s">
        <v>142</v>
      </c>
      <c r="D754" s="9">
        <v>40</v>
      </c>
      <c r="E754" s="9">
        <v>2020</v>
      </c>
      <c r="F754" s="16">
        <v>44084</v>
      </c>
      <c r="G754" s="10" t="s">
        <v>1795</v>
      </c>
      <c r="H754" s="18">
        <v>6420</v>
      </c>
      <c r="I754" s="10" t="s">
        <v>1801</v>
      </c>
      <c r="J754" s="9" t="s">
        <v>1796</v>
      </c>
      <c r="K754" s="47" t="s">
        <v>6545</v>
      </c>
    </row>
    <row r="755" spans="1:11" s="3" customFormat="1" ht="75" hidden="1" customHeight="1">
      <c r="A755" s="9" t="s">
        <v>1802</v>
      </c>
      <c r="B755" s="9" t="s">
        <v>79</v>
      </c>
      <c r="C755" s="10" t="s">
        <v>142</v>
      </c>
      <c r="D755" s="9">
        <v>43</v>
      </c>
      <c r="E755" s="9">
        <v>2020</v>
      </c>
      <c r="F755" s="16">
        <v>44083</v>
      </c>
      <c r="G755" s="10" t="s">
        <v>1803</v>
      </c>
      <c r="H755" s="18">
        <v>675000</v>
      </c>
      <c r="I755" s="10" t="s">
        <v>1804</v>
      </c>
      <c r="J755" s="9" t="s">
        <v>1805</v>
      </c>
      <c r="K755" s="47" t="s">
        <v>6423</v>
      </c>
    </row>
    <row r="756" spans="1:11" s="3" customFormat="1" ht="75" hidden="1" customHeight="1">
      <c r="A756" s="9" t="s">
        <v>1802</v>
      </c>
      <c r="B756" s="9" t="s">
        <v>660</v>
      </c>
      <c r="C756" s="10" t="s">
        <v>142</v>
      </c>
      <c r="D756" s="9">
        <v>43</v>
      </c>
      <c r="E756" s="9">
        <v>2020</v>
      </c>
      <c r="F756" s="16">
        <v>44083</v>
      </c>
      <c r="G756" s="10" t="s">
        <v>1803</v>
      </c>
      <c r="H756" s="18">
        <v>675000</v>
      </c>
      <c r="I756" s="10" t="s">
        <v>1804</v>
      </c>
      <c r="J756" s="9" t="s">
        <v>1805</v>
      </c>
      <c r="K756" s="47" t="s">
        <v>6423</v>
      </c>
    </row>
    <row r="757" spans="1:11" s="3" customFormat="1" ht="45" hidden="1" customHeight="1">
      <c r="A757" s="9" t="s">
        <v>854</v>
      </c>
      <c r="B757" s="44" t="s">
        <v>5137</v>
      </c>
      <c r="C757" s="10" t="s">
        <v>8</v>
      </c>
      <c r="D757" s="9">
        <v>70</v>
      </c>
      <c r="E757" s="9">
        <v>2019</v>
      </c>
      <c r="F757" s="16">
        <v>44095</v>
      </c>
      <c r="G757" s="10" t="s">
        <v>1806</v>
      </c>
      <c r="H757" s="18">
        <v>620422.07999999996</v>
      </c>
      <c r="I757" s="10" t="s">
        <v>14</v>
      </c>
      <c r="J757" s="9" t="s">
        <v>1805</v>
      </c>
      <c r="K757" s="84" t="s">
        <v>6423</v>
      </c>
    </row>
    <row r="758" spans="1:11" s="3" customFormat="1" ht="60" hidden="1" customHeight="1">
      <c r="A758" s="9" t="s">
        <v>459</v>
      </c>
      <c r="B758" s="9" t="s">
        <v>43</v>
      </c>
      <c r="C758" s="9" t="s">
        <v>52</v>
      </c>
      <c r="D758" s="9">
        <v>1</v>
      </c>
      <c r="E758" s="9">
        <v>2020</v>
      </c>
      <c r="F758" s="16">
        <v>44084</v>
      </c>
      <c r="G758" s="10" t="s">
        <v>1807</v>
      </c>
      <c r="H758" s="18" t="s">
        <v>70</v>
      </c>
      <c r="I758" s="10" t="s">
        <v>460</v>
      </c>
      <c r="J758" s="9" t="s">
        <v>1805</v>
      </c>
      <c r="K758" s="47" t="s">
        <v>6423</v>
      </c>
    </row>
    <row r="759" spans="1:11" s="3" customFormat="1" ht="30" hidden="1" customHeight="1">
      <c r="A759" s="9" t="s">
        <v>1808</v>
      </c>
      <c r="B759" s="9" t="s">
        <v>62</v>
      </c>
      <c r="C759" s="10" t="s">
        <v>1530</v>
      </c>
      <c r="D759" s="9">
        <v>17</v>
      </c>
      <c r="E759" s="9">
        <v>2019</v>
      </c>
      <c r="F759" s="16">
        <v>44097</v>
      </c>
      <c r="G759" s="10" t="s">
        <v>1809</v>
      </c>
      <c r="H759" s="18">
        <v>1212762</v>
      </c>
      <c r="I759" s="10" t="s">
        <v>1810</v>
      </c>
      <c r="J759" s="9" t="s">
        <v>1805</v>
      </c>
      <c r="K759" s="84" t="s">
        <v>6423</v>
      </c>
    </row>
    <row r="760" spans="1:11" ht="30" hidden="1" customHeight="1">
      <c r="A760" s="9" t="s">
        <v>1811</v>
      </c>
      <c r="B760" s="9" t="s">
        <v>229</v>
      </c>
      <c r="C760" s="10" t="s">
        <v>142</v>
      </c>
      <c r="D760" s="9">
        <v>58</v>
      </c>
      <c r="E760" s="9">
        <v>2020</v>
      </c>
      <c r="F760" s="16">
        <v>44097</v>
      </c>
      <c r="G760" s="10" t="s">
        <v>1812</v>
      </c>
      <c r="H760" s="18">
        <v>14937</v>
      </c>
      <c r="I760" s="10" t="s">
        <v>1813</v>
      </c>
      <c r="J760" s="9" t="s">
        <v>1805</v>
      </c>
      <c r="K760" s="47" t="s">
        <v>6423</v>
      </c>
    </row>
    <row r="761" spans="1:11" ht="30" hidden="1" customHeight="1">
      <c r="A761" s="9" t="s">
        <v>1811</v>
      </c>
      <c r="B761" s="9" t="s">
        <v>229</v>
      </c>
      <c r="C761" s="10" t="s">
        <v>142</v>
      </c>
      <c r="D761" s="9">
        <v>58</v>
      </c>
      <c r="E761" s="9">
        <v>2020</v>
      </c>
      <c r="F761" s="16">
        <v>44097</v>
      </c>
      <c r="G761" s="10" t="s">
        <v>1814</v>
      </c>
      <c r="H761" s="18">
        <v>18088</v>
      </c>
      <c r="I761" s="10" t="s">
        <v>1815</v>
      </c>
      <c r="J761" s="9" t="s">
        <v>1805</v>
      </c>
      <c r="K761" s="47" t="s">
        <v>6423</v>
      </c>
    </row>
    <row r="762" spans="1:11" ht="45" hidden="1" customHeight="1">
      <c r="A762" s="9" t="s">
        <v>1811</v>
      </c>
      <c r="B762" s="9" t="s">
        <v>229</v>
      </c>
      <c r="C762" s="10" t="s">
        <v>142</v>
      </c>
      <c r="D762" s="9">
        <v>58</v>
      </c>
      <c r="E762" s="9">
        <v>2020</v>
      </c>
      <c r="F762" s="16">
        <v>44097</v>
      </c>
      <c r="G762" s="10" t="s">
        <v>1816</v>
      </c>
      <c r="H762" s="18">
        <v>71060</v>
      </c>
      <c r="I762" s="10" t="s">
        <v>754</v>
      </c>
      <c r="J762" s="9" t="s">
        <v>1805</v>
      </c>
      <c r="K762" s="47" t="s">
        <v>6423</v>
      </c>
    </row>
    <row r="763" spans="1:11" ht="30" hidden="1" customHeight="1">
      <c r="A763" s="9" t="s">
        <v>1822</v>
      </c>
      <c r="B763" s="9" t="s">
        <v>229</v>
      </c>
      <c r="C763" s="10" t="s">
        <v>142</v>
      </c>
      <c r="D763" s="9">
        <v>33</v>
      </c>
      <c r="E763" s="9">
        <v>2020</v>
      </c>
      <c r="F763" s="16">
        <v>44097</v>
      </c>
      <c r="G763" s="10" t="s">
        <v>1829</v>
      </c>
      <c r="H763" s="18">
        <v>221199.9</v>
      </c>
      <c r="I763" s="10" t="s">
        <v>1830</v>
      </c>
      <c r="J763" s="9" t="s">
        <v>1825</v>
      </c>
      <c r="K763" s="47" t="s">
        <v>6548</v>
      </c>
    </row>
    <row r="764" spans="1:11" ht="30" hidden="1" customHeight="1">
      <c r="A764" s="9" t="s">
        <v>1822</v>
      </c>
      <c r="B764" s="9" t="s">
        <v>229</v>
      </c>
      <c r="C764" s="10" t="s">
        <v>142</v>
      </c>
      <c r="D764" s="9">
        <v>33</v>
      </c>
      <c r="E764" s="9">
        <v>2020</v>
      </c>
      <c r="F764" s="16">
        <v>44097</v>
      </c>
      <c r="G764" s="10" t="s">
        <v>1831</v>
      </c>
      <c r="H764" s="18">
        <v>151757.9</v>
      </c>
      <c r="I764" s="10" t="s">
        <v>1832</v>
      </c>
      <c r="J764" s="9" t="s">
        <v>1825</v>
      </c>
      <c r="K764" s="47" t="s">
        <v>6548</v>
      </c>
    </row>
    <row r="765" spans="1:11" s="3" customFormat="1" ht="85.5" hidden="1" customHeight="1">
      <c r="A765" s="9" t="s">
        <v>1822</v>
      </c>
      <c r="B765" s="9" t="s">
        <v>229</v>
      </c>
      <c r="C765" s="10" t="s">
        <v>142</v>
      </c>
      <c r="D765" s="9">
        <v>33</v>
      </c>
      <c r="E765" s="9">
        <v>2020</v>
      </c>
      <c r="F765" s="16">
        <v>44097</v>
      </c>
      <c r="G765" s="10" t="s">
        <v>1823</v>
      </c>
      <c r="H765" s="18">
        <v>348039.12</v>
      </c>
      <c r="I765" s="10" t="s">
        <v>1824</v>
      </c>
      <c r="J765" s="9" t="s">
        <v>1825</v>
      </c>
      <c r="K765" s="47" t="s">
        <v>6548</v>
      </c>
    </row>
    <row r="766" spans="1:11" s="3" customFormat="1" ht="83.25" hidden="1" customHeight="1">
      <c r="A766" s="9" t="s">
        <v>1822</v>
      </c>
      <c r="B766" s="9" t="s">
        <v>229</v>
      </c>
      <c r="C766" s="10" t="s">
        <v>142</v>
      </c>
      <c r="D766" s="9">
        <v>33</v>
      </c>
      <c r="E766" s="9">
        <v>2020</v>
      </c>
      <c r="F766" s="16">
        <v>44097</v>
      </c>
      <c r="G766" s="10" t="s">
        <v>1826</v>
      </c>
      <c r="H766" s="18">
        <v>53918</v>
      </c>
      <c r="I766" s="10" t="s">
        <v>1516</v>
      </c>
      <c r="J766" s="9" t="s">
        <v>1825</v>
      </c>
      <c r="K766" s="47" t="s">
        <v>6548</v>
      </c>
    </row>
    <row r="767" spans="1:11" s="3" customFormat="1" ht="63" hidden="1" customHeight="1">
      <c r="A767" s="9" t="s">
        <v>1822</v>
      </c>
      <c r="B767" s="9" t="s">
        <v>229</v>
      </c>
      <c r="C767" s="10" t="s">
        <v>142</v>
      </c>
      <c r="D767" s="9">
        <v>33</v>
      </c>
      <c r="E767" s="9">
        <v>2020</v>
      </c>
      <c r="F767" s="16">
        <v>44097</v>
      </c>
      <c r="G767" s="10" t="s">
        <v>1827</v>
      </c>
      <c r="H767" s="18">
        <v>133204.65</v>
      </c>
      <c r="I767" s="10" t="s">
        <v>1828</v>
      </c>
      <c r="J767" s="9" t="s">
        <v>1825</v>
      </c>
      <c r="K767" s="47" t="s">
        <v>6548</v>
      </c>
    </row>
    <row r="768" spans="1:11" s="3" customFormat="1" ht="45" hidden="1" customHeight="1">
      <c r="A768" s="9" t="s">
        <v>1833</v>
      </c>
      <c r="B768" s="9" t="s">
        <v>43</v>
      </c>
      <c r="C768" s="9" t="s">
        <v>1142</v>
      </c>
      <c r="D768" s="9">
        <v>1</v>
      </c>
      <c r="E768" s="9">
        <v>2020</v>
      </c>
      <c r="F768" s="16">
        <v>44097</v>
      </c>
      <c r="G768" s="10" t="s">
        <v>1834</v>
      </c>
      <c r="H768" s="18" t="s">
        <v>70</v>
      </c>
      <c r="I768" s="10" t="s">
        <v>1835</v>
      </c>
      <c r="J768" s="9" t="s">
        <v>1836</v>
      </c>
      <c r="K768" s="84" t="s">
        <v>6537</v>
      </c>
    </row>
    <row r="769" spans="1:11" ht="45" hidden="1" customHeight="1">
      <c r="A769" s="9" t="s">
        <v>1837</v>
      </c>
      <c r="B769" s="44" t="s">
        <v>5137</v>
      </c>
      <c r="C769" s="10" t="s">
        <v>8</v>
      </c>
      <c r="D769" s="9">
        <v>28</v>
      </c>
      <c r="E769" s="9">
        <v>2020</v>
      </c>
      <c r="F769" s="16">
        <v>44105</v>
      </c>
      <c r="G769" s="10" t="s">
        <v>1838</v>
      </c>
      <c r="H769" s="18">
        <v>192513</v>
      </c>
      <c r="I769" s="10" t="s">
        <v>1604</v>
      </c>
      <c r="J769" s="9" t="s">
        <v>1839</v>
      </c>
      <c r="K769" s="47" t="s">
        <v>6487</v>
      </c>
    </row>
    <row r="770" spans="1:11" ht="45" hidden="1" customHeight="1">
      <c r="A770" s="9" t="s">
        <v>1837</v>
      </c>
      <c r="B770" s="44" t="s">
        <v>5137</v>
      </c>
      <c r="C770" s="10" t="s">
        <v>8</v>
      </c>
      <c r="D770" s="9">
        <v>28</v>
      </c>
      <c r="E770" s="9">
        <v>2020</v>
      </c>
      <c r="F770" s="16">
        <v>44105</v>
      </c>
      <c r="G770" s="10" t="s">
        <v>1838</v>
      </c>
      <c r="H770" s="18">
        <v>144033</v>
      </c>
      <c r="I770" s="10" t="s">
        <v>14</v>
      </c>
      <c r="J770" s="9" t="s">
        <v>1839</v>
      </c>
      <c r="K770" s="47" t="s">
        <v>6487</v>
      </c>
    </row>
    <row r="771" spans="1:11" s="3" customFormat="1" ht="45" hidden="1" customHeight="1">
      <c r="A771" s="9" t="s">
        <v>1840</v>
      </c>
      <c r="B771" s="9" t="s">
        <v>62</v>
      </c>
      <c r="C771" s="10" t="s">
        <v>1530</v>
      </c>
      <c r="D771" s="9">
        <v>11</v>
      </c>
      <c r="E771" s="9">
        <v>2020</v>
      </c>
      <c r="F771" s="16">
        <v>44103</v>
      </c>
      <c r="G771" s="10" t="s">
        <v>1841</v>
      </c>
      <c r="H771" s="18">
        <v>25470</v>
      </c>
      <c r="I771" s="10" t="s">
        <v>1842</v>
      </c>
      <c r="J771" s="9" t="s">
        <v>1839</v>
      </c>
      <c r="K771" s="47" t="s">
        <v>6487</v>
      </c>
    </row>
    <row r="772" spans="1:11" s="3" customFormat="1" ht="90" hidden="1" customHeight="1">
      <c r="A772" s="9" t="s">
        <v>1843</v>
      </c>
      <c r="B772" s="9" t="s">
        <v>1646</v>
      </c>
      <c r="C772" s="9" t="s">
        <v>2095</v>
      </c>
      <c r="D772" s="9">
        <v>6</v>
      </c>
      <c r="E772" s="9">
        <v>2020</v>
      </c>
      <c r="F772" s="16">
        <v>44106</v>
      </c>
      <c r="G772" s="10" t="s">
        <v>1844</v>
      </c>
      <c r="H772" s="18">
        <v>184224.82</v>
      </c>
      <c r="I772" s="10" t="s">
        <v>1845</v>
      </c>
      <c r="J772" s="9" t="s">
        <v>1839</v>
      </c>
      <c r="K772" s="47" t="s">
        <v>6487</v>
      </c>
    </row>
    <row r="773" spans="1:11" s="3" customFormat="1" ht="30" hidden="1" customHeight="1">
      <c r="A773" s="9" t="s">
        <v>1846</v>
      </c>
      <c r="B773" s="9" t="s">
        <v>79</v>
      </c>
      <c r="C773" s="10" t="s">
        <v>8</v>
      </c>
      <c r="D773" s="9">
        <v>16</v>
      </c>
      <c r="E773" s="9">
        <v>2020</v>
      </c>
      <c r="F773" s="16">
        <v>44110</v>
      </c>
      <c r="G773" s="10" t="s">
        <v>1847</v>
      </c>
      <c r="H773" s="18">
        <v>39653</v>
      </c>
      <c r="I773" s="10" t="s">
        <v>1849</v>
      </c>
      <c r="J773" s="9" t="s">
        <v>1848</v>
      </c>
      <c r="K773" s="47" t="s">
        <v>6484</v>
      </c>
    </row>
    <row r="774" spans="1:11" ht="15" hidden="1" customHeight="1">
      <c r="A774" s="9" t="s">
        <v>1850</v>
      </c>
      <c r="B774" s="9" t="s">
        <v>79</v>
      </c>
      <c r="C774" s="10" t="s">
        <v>8</v>
      </c>
      <c r="D774" s="9">
        <v>57</v>
      </c>
      <c r="E774" s="9">
        <v>2020</v>
      </c>
      <c r="F774" s="16">
        <v>44110</v>
      </c>
      <c r="G774" s="9" t="s">
        <v>1851</v>
      </c>
      <c r="H774" s="18">
        <v>102910.5</v>
      </c>
      <c r="I774" s="10" t="s">
        <v>1852</v>
      </c>
      <c r="J774" s="9" t="s">
        <v>1848</v>
      </c>
      <c r="K774" s="47" t="s">
        <v>6484</v>
      </c>
    </row>
    <row r="775" spans="1:11" s="3" customFormat="1" ht="15" hidden="1" customHeight="1">
      <c r="A775" s="9" t="s">
        <v>1853</v>
      </c>
      <c r="B775" s="9" t="s">
        <v>79</v>
      </c>
      <c r="C775" s="10" t="s">
        <v>8</v>
      </c>
      <c r="D775" s="9">
        <v>59</v>
      </c>
      <c r="E775" s="9">
        <v>2020</v>
      </c>
      <c r="F775" s="16">
        <v>44110</v>
      </c>
      <c r="G775" s="9" t="s">
        <v>1854</v>
      </c>
      <c r="H775" s="18">
        <v>106057.7</v>
      </c>
      <c r="I775" s="10" t="s">
        <v>1855</v>
      </c>
      <c r="J775" s="9" t="s">
        <v>1848</v>
      </c>
      <c r="K775" s="47" t="s">
        <v>6484</v>
      </c>
    </row>
    <row r="776" spans="1:11" s="3" customFormat="1" ht="30" hidden="1" customHeight="1">
      <c r="A776" s="9" t="s">
        <v>1853</v>
      </c>
      <c r="B776" s="9" t="s">
        <v>79</v>
      </c>
      <c r="C776" s="10" t="s">
        <v>8</v>
      </c>
      <c r="D776" s="9">
        <v>59</v>
      </c>
      <c r="E776" s="9">
        <v>2020</v>
      </c>
      <c r="F776" s="16">
        <v>44110</v>
      </c>
      <c r="G776" s="9" t="s">
        <v>1854</v>
      </c>
      <c r="H776" s="18">
        <v>598.29</v>
      </c>
      <c r="I776" s="10" t="s">
        <v>1894</v>
      </c>
      <c r="J776" s="9" t="s">
        <v>1848</v>
      </c>
      <c r="K776" s="47" t="s">
        <v>6484</v>
      </c>
    </row>
    <row r="777" spans="1:11" s="3" customFormat="1" ht="30" hidden="1" customHeight="1">
      <c r="A777" s="9" t="s">
        <v>1856</v>
      </c>
      <c r="B777" s="9" t="s">
        <v>79</v>
      </c>
      <c r="C777" s="10" t="s">
        <v>8</v>
      </c>
      <c r="D777" s="9">
        <v>60</v>
      </c>
      <c r="E777" s="9">
        <v>2020</v>
      </c>
      <c r="F777" s="16">
        <v>44110</v>
      </c>
      <c r="G777" s="9" t="s">
        <v>1857</v>
      </c>
      <c r="H777" s="18">
        <v>26844.9</v>
      </c>
      <c r="I777" s="10" t="s">
        <v>1858</v>
      </c>
      <c r="J777" s="9" t="s">
        <v>1848</v>
      </c>
      <c r="K777" s="47" t="s">
        <v>6484</v>
      </c>
    </row>
    <row r="778" spans="1:11" s="3" customFormat="1" ht="78.75" hidden="1" customHeight="1">
      <c r="A778" s="9" t="s">
        <v>1859</v>
      </c>
      <c r="B778" s="9" t="s">
        <v>62</v>
      </c>
      <c r="C778" s="10" t="s">
        <v>1525</v>
      </c>
      <c r="D778" s="9">
        <v>9</v>
      </c>
      <c r="E778" s="9">
        <v>2020</v>
      </c>
      <c r="F778" s="16">
        <v>44110</v>
      </c>
      <c r="G778" s="10" t="s">
        <v>1860</v>
      </c>
      <c r="H778" s="18">
        <v>5466</v>
      </c>
      <c r="I778" s="10" t="s">
        <v>1861</v>
      </c>
      <c r="J778" s="9" t="s">
        <v>1862</v>
      </c>
      <c r="K778" s="47" t="s">
        <v>6496</v>
      </c>
    </row>
    <row r="779" spans="1:11" s="3" customFormat="1" ht="45" hidden="1" customHeight="1">
      <c r="A779" s="9" t="s">
        <v>1863</v>
      </c>
      <c r="B779" s="9" t="s">
        <v>62</v>
      </c>
      <c r="C779" s="10" t="s">
        <v>1525</v>
      </c>
      <c r="D779" s="9">
        <v>8</v>
      </c>
      <c r="E779" s="9">
        <v>2020</v>
      </c>
      <c r="F779" s="16">
        <v>44111</v>
      </c>
      <c r="G779" s="10" t="s">
        <v>1864</v>
      </c>
      <c r="H779" s="18">
        <v>36000</v>
      </c>
      <c r="I779" s="10" t="s">
        <v>1865</v>
      </c>
      <c r="J779" s="9" t="s">
        <v>1862</v>
      </c>
      <c r="K779" s="47" t="s">
        <v>6496</v>
      </c>
    </row>
    <row r="780" spans="1:11" s="3" customFormat="1" ht="75" hidden="1" customHeight="1">
      <c r="A780" s="9" t="s">
        <v>1866</v>
      </c>
      <c r="B780" s="44" t="s">
        <v>5137</v>
      </c>
      <c r="C780" s="9" t="s">
        <v>52</v>
      </c>
      <c r="D780" s="9">
        <v>1</v>
      </c>
      <c r="E780" s="9">
        <v>2020</v>
      </c>
      <c r="F780" s="16">
        <v>44120</v>
      </c>
      <c r="G780" s="10" t="s">
        <v>1867</v>
      </c>
      <c r="H780" s="25">
        <v>3241598.57</v>
      </c>
      <c r="I780" s="10" t="s">
        <v>1868</v>
      </c>
      <c r="J780" s="9" t="s">
        <v>1869</v>
      </c>
      <c r="K780" s="47" t="s">
        <v>6488</v>
      </c>
    </row>
    <row r="781" spans="1:11" s="3" customFormat="1" ht="45" hidden="1" customHeight="1">
      <c r="A781" s="9" t="s">
        <v>1878</v>
      </c>
      <c r="B781" s="10" t="s">
        <v>4883</v>
      </c>
      <c r="C781" s="10" t="s">
        <v>8</v>
      </c>
      <c r="D781" s="9">
        <v>8</v>
      </c>
      <c r="E781" s="9">
        <v>2020</v>
      </c>
      <c r="F781" s="16">
        <v>44117</v>
      </c>
      <c r="G781" s="10" t="s">
        <v>1880</v>
      </c>
      <c r="H781" s="25">
        <v>37260</v>
      </c>
      <c r="I781" s="10" t="s">
        <v>1879</v>
      </c>
      <c r="J781" s="9" t="s">
        <v>1869</v>
      </c>
      <c r="K781" s="47" t="s">
        <v>6488</v>
      </c>
    </row>
    <row r="782" spans="1:11" s="3" customFormat="1" ht="30" hidden="1" customHeight="1">
      <c r="A782" s="9" t="s">
        <v>1878</v>
      </c>
      <c r="B782" s="10" t="s">
        <v>4883</v>
      </c>
      <c r="C782" s="10" t="s">
        <v>8</v>
      </c>
      <c r="D782" s="9">
        <v>8</v>
      </c>
      <c r="E782" s="9">
        <v>2020</v>
      </c>
      <c r="F782" s="16">
        <v>44117</v>
      </c>
      <c r="G782" s="10" t="s">
        <v>1882</v>
      </c>
      <c r="H782" s="25">
        <v>2332</v>
      </c>
      <c r="I782" s="10" t="s">
        <v>1881</v>
      </c>
      <c r="J782" s="9" t="s">
        <v>1869</v>
      </c>
      <c r="K782" s="47" t="s">
        <v>6488</v>
      </c>
    </row>
    <row r="783" spans="1:11" s="3" customFormat="1" ht="60" hidden="1" customHeight="1">
      <c r="A783" s="9" t="s">
        <v>1870</v>
      </c>
      <c r="B783" s="9" t="s">
        <v>43</v>
      </c>
      <c r="C783" s="10" t="s">
        <v>8</v>
      </c>
      <c r="D783" s="9">
        <v>28</v>
      </c>
      <c r="E783" s="9">
        <v>2020</v>
      </c>
      <c r="F783" s="16">
        <v>44119</v>
      </c>
      <c r="G783" s="10" t="s">
        <v>1871</v>
      </c>
      <c r="H783" s="18">
        <v>6153.1</v>
      </c>
      <c r="I783" s="10" t="s">
        <v>1872</v>
      </c>
      <c r="J783" s="9" t="s">
        <v>1869</v>
      </c>
      <c r="K783" s="47" t="s">
        <v>6488</v>
      </c>
    </row>
    <row r="784" spans="1:11" s="3" customFormat="1" ht="45" hidden="1" customHeight="1">
      <c r="A784" s="9" t="s">
        <v>1873</v>
      </c>
      <c r="B784" s="9" t="s">
        <v>1874</v>
      </c>
      <c r="C784" s="9" t="s">
        <v>1875</v>
      </c>
      <c r="D784" s="9">
        <v>2</v>
      </c>
      <c r="E784" s="9">
        <v>2020</v>
      </c>
      <c r="F784" s="16">
        <v>44119</v>
      </c>
      <c r="G784" s="10" t="s">
        <v>1876</v>
      </c>
      <c r="H784" s="18">
        <v>119500</v>
      </c>
      <c r="I784" s="10" t="s">
        <v>1877</v>
      </c>
      <c r="J784" s="9" t="s">
        <v>1869</v>
      </c>
      <c r="K784" s="47" t="s">
        <v>6488</v>
      </c>
    </row>
    <row r="785" spans="1:11" s="3" customFormat="1" ht="81" hidden="1" customHeight="1">
      <c r="A785" s="9" t="s">
        <v>1883</v>
      </c>
      <c r="B785" s="9" t="s">
        <v>43</v>
      </c>
      <c r="C785" s="9" t="s">
        <v>1142</v>
      </c>
      <c r="D785" s="9">
        <v>1</v>
      </c>
      <c r="E785" s="9">
        <v>2020</v>
      </c>
      <c r="F785" s="16">
        <v>44120</v>
      </c>
      <c r="G785" s="10" t="s">
        <v>1884</v>
      </c>
      <c r="H785" s="18" t="s">
        <v>70</v>
      </c>
      <c r="I785" s="10" t="s">
        <v>1885</v>
      </c>
      <c r="J785" s="9" t="s">
        <v>1886</v>
      </c>
      <c r="K785" s="47" t="s">
        <v>6528</v>
      </c>
    </row>
    <row r="786" spans="1:11" s="3" customFormat="1" ht="80.25" hidden="1" customHeight="1">
      <c r="A786" s="9" t="s">
        <v>1887</v>
      </c>
      <c r="B786" s="9" t="s">
        <v>229</v>
      </c>
      <c r="C786" s="9" t="s">
        <v>798</v>
      </c>
      <c r="D786" s="9">
        <v>5</v>
      </c>
      <c r="E786" s="9">
        <v>2020</v>
      </c>
      <c r="F786" s="16">
        <v>44123</v>
      </c>
      <c r="G786" s="10" t="s">
        <v>1888</v>
      </c>
      <c r="H786" s="18">
        <v>1289116.73</v>
      </c>
      <c r="I786" s="10" t="s">
        <v>1889</v>
      </c>
      <c r="J786" s="9" t="s">
        <v>1886</v>
      </c>
      <c r="K786" s="47" t="s">
        <v>6528</v>
      </c>
    </row>
    <row r="787" spans="1:11" s="3" customFormat="1" ht="15" hidden="1" customHeight="1">
      <c r="A787" s="9" t="s">
        <v>1890</v>
      </c>
      <c r="B787" s="9" t="s">
        <v>934</v>
      </c>
      <c r="C787" s="10" t="s">
        <v>8</v>
      </c>
      <c r="D787" s="9">
        <v>2</v>
      </c>
      <c r="E787" s="9">
        <v>2020</v>
      </c>
      <c r="F787" s="16">
        <v>44127</v>
      </c>
      <c r="G787" s="10" t="s">
        <v>1891</v>
      </c>
      <c r="H787" s="18">
        <v>18646790.399999999</v>
      </c>
      <c r="I787" s="10" t="s">
        <v>1892</v>
      </c>
      <c r="J787" s="9" t="s">
        <v>1893</v>
      </c>
      <c r="K787" s="47" t="s">
        <v>6492</v>
      </c>
    </row>
    <row r="788" spans="1:11" ht="15" hidden="1" customHeight="1">
      <c r="A788" s="9" t="s">
        <v>1890</v>
      </c>
      <c r="B788" s="9" t="s">
        <v>934</v>
      </c>
      <c r="C788" s="10" t="s">
        <v>8</v>
      </c>
      <c r="D788" s="9">
        <v>2</v>
      </c>
      <c r="E788" s="9">
        <v>2020</v>
      </c>
      <c r="F788" s="16">
        <v>44127</v>
      </c>
      <c r="G788" s="10" t="s">
        <v>1891</v>
      </c>
      <c r="H788" s="18">
        <v>16300866.779999999</v>
      </c>
      <c r="I788" s="10" t="s">
        <v>968</v>
      </c>
      <c r="J788" s="9" t="s">
        <v>1893</v>
      </c>
      <c r="K788" s="47" t="s">
        <v>6492</v>
      </c>
    </row>
    <row r="789" spans="1:11" ht="54" hidden="1" customHeight="1">
      <c r="A789" s="9" t="s">
        <v>1895</v>
      </c>
      <c r="B789" s="9" t="s">
        <v>1678</v>
      </c>
      <c r="C789" s="9" t="s">
        <v>3490</v>
      </c>
      <c r="D789" s="9">
        <v>2</v>
      </c>
      <c r="E789" s="9">
        <v>2020</v>
      </c>
      <c r="F789" s="16">
        <v>44113</v>
      </c>
      <c r="G789" s="10" t="s">
        <v>1896</v>
      </c>
      <c r="H789" s="18">
        <v>1034143.57</v>
      </c>
      <c r="I789" s="10" t="s">
        <v>1326</v>
      </c>
      <c r="J789" s="9" t="s">
        <v>1897</v>
      </c>
      <c r="K789" s="84" t="s">
        <v>6536</v>
      </c>
    </row>
    <row r="790" spans="1:11" s="3" customFormat="1" ht="45" hidden="1" customHeight="1">
      <c r="A790" s="9" t="s">
        <v>1898</v>
      </c>
      <c r="B790" s="9" t="s">
        <v>43</v>
      </c>
      <c r="C790" s="10" t="s">
        <v>8</v>
      </c>
      <c r="D790" s="9">
        <v>24</v>
      </c>
      <c r="E790" s="9">
        <v>2020</v>
      </c>
      <c r="F790" s="16">
        <v>44130</v>
      </c>
      <c r="G790" s="10" t="s">
        <v>1899</v>
      </c>
      <c r="H790" s="18">
        <v>193800</v>
      </c>
      <c r="I790" s="10" t="s">
        <v>1900</v>
      </c>
      <c r="J790" s="9" t="s">
        <v>1897</v>
      </c>
      <c r="K790" s="47" t="s">
        <v>6536</v>
      </c>
    </row>
    <row r="791" spans="1:11" s="3" customFormat="1" ht="15" hidden="1" customHeight="1">
      <c r="A791" s="9" t="s">
        <v>1901</v>
      </c>
      <c r="B791" s="9" t="s">
        <v>229</v>
      </c>
      <c r="C791" s="10" t="s">
        <v>142</v>
      </c>
      <c r="D791" s="9">
        <v>89</v>
      </c>
      <c r="E791" s="9">
        <v>2020</v>
      </c>
      <c r="F791" s="16">
        <v>44130</v>
      </c>
      <c r="G791" s="10" t="s">
        <v>1902</v>
      </c>
      <c r="H791" s="18">
        <v>872272.8</v>
      </c>
      <c r="I791" s="10" t="s">
        <v>1903</v>
      </c>
      <c r="J791" s="9" t="s">
        <v>1904</v>
      </c>
      <c r="K791" s="47" t="s">
        <v>6536</v>
      </c>
    </row>
    <row r="792" spans="1:11" ht="45" hidden="1" customHeight="1">
      <c r="A792" s="9" t="s">
        <v>1905</v>
      </c>
      <c r="B792" s="9" t="s">
        <v>62</v>
      </c>
      <c r="C792" s="10" t="s">
        <v>63</v>
      </c>
      <c r="D792" s="9">
        <v>13</v>
      </c>
      <c r="E792" s="9">
        <v>2020</v>
      </c>
      <c r="F792" s="16">
        <v>44130</v>
      </c>
      <c r="G792" s="10" t="s">
        <v>1906</v>
      </c>
      <c r="H792" s="18">
        <v>47173.11</v>
      </c>
      <c r="I792" s="10" t="s">
        <v>1907</v>
      </c>
      <c r="J792" s="9" t="s">
        <v>1909</v>
      </c>
      <c r="K792" s="47" t="s">
        <v>6497</v>
      </c>
    </row>
    <row r="793" spans="1:11" ht="45" hidden="1" customHeight="1">
      <c r="A793" s="9" t="s">
        <v>1905</v>
      </c>
      <c r="B793" s="9" t="s">
        <v>62</v>
      </c>
      <c r="C793" s="10" t="s">
        <v>63</v>
      </c>
      <c r="D793" s="9">
        <v>13</v>
      </c>
      <c r="E793" s="9">
        <v>2020</v>
      </c>
      <c r="F793" s="16">
        <v>44130</v>
      </c>
      <c r="G793" s="10" t="s">
        <v>1906</v>
      </c>
      <c r="H793" s="18">
        <v>229440</v>
      </c>
      <c r="I793" s="10" t="s">
        <v>1908</v>
      </c>
      <c r="J793" s="9" t="s">
        <v>1909</v>
      </c>
      <c r="K793" s="47" t="s">
        <v>6497</v>
      </c>
    </row>
    <row r="794" spans="1:11" ht="45" hidden="1" customHeight="1">
      <c r="A794" s="9" t="s">
        <v>1905</v>
      </c>
      <c r="B794" s="9" t="s">
        <v>62</v>
      </c>
      <c r="C794" s="10" t="s">
        <v>63</v>
      </c>
      <c r="D794" s="9">
        <v>13</v>
      </c>
      <c r="E794" s="9">
        <v>2020</v>
      </c>
      <c r="F794" s="16">
        <v>44130</v>
      </c>
      <c r="G794" s="10" t="s">
        <v>1906</v>
      </c>
      <c r="H794" s="18">
        <v>66000</v>
      </c>
      <c r="I794" s="10" t="s">
        <v>1498</v>
      </c>
      <c r="J794" s="9" t="s">
        <v>1909</v>
      </c>
      <c r="K794" s="47" t="s">
        <v>6497</v>
      </c>
    </row>
    <row r="795" spans="1:11" s="3" customFormat="1" ht="30" hidden="1" customHeight="1">
      <c r="A795" s="9" t="s">
        <v>1910</v>
      </c>
      <c r="B795" s="9" t="s">
        <v>229</v>
      </c>
      <c r="C795" s="10" t="s">
        <v>8</v>
      </c>
      <c r="D795" s="9">
        <v>62</v>
      </c>
      <c r="E795" s="9">
        <v>2020</v>
      </c>
      <c r="F795" s="16">
        <v>44140</v>
      </c>
      <c r="G795" s="10" t="s">
        <v>1911</v>
      </c>
      <c r="H795" s="18">
        <v>928320</v>
      </c>
      <c r="I795" s="10" t="s">
        <v>1912</v>
      </c>
      <c r="J795" s="9" t="s">
        <v>1913</v>
      </c>
      <c r="K795" s="47" t="s">
        <v>6549</v>
      </c>
    </row>
    <row r="796" spans="1:11" s="3" customFormat="1" ht="30" hidden="1" customHeight="1">
      <c r="A796" s="9" t="s">
        <v>1914</v>
      </c>
      <c r="B796" s="9" t="s">
        <v>229</v>
      </c>
      <c r="C796" s="9" t="s">
        <v>1875</v>
      </c>
      <c r="D796" s="9">
        <v>2</v>
      </c>
      <c r="E796" s="9">
        <v>2020</v>
      </c>
      <c r="F796" s="16">
        <v>44138</v>
      </c>
      <c r="G796" s="10" t="s">
        <v>1915</v>
      </c>
      <c r="H796" s="18">
        <v>312640</v>
      </c>
      <c r="I796" s="10" t="s">
        <v>1916</v>
      </c>
      <c r="J796" s="9" t="s">
        <v>1913</v>
      </c>
      <c r="K796" s="47" t="s">
        <v>6549</v>
      </c>
    </row>
    <row r="797" spans="1:11" s="3" customFormat="1" ht="30" hidden="1" customHeight="1">
      <c r="A797" s="10" t="s">
        <v>1917</v>
      </c>
      <c r="B797" s="44" t="s">
        <v>5137</v>
      </c>
      <c r="C797" s="10" t="s">
        <v>8</v>
      </c>
      <c r="D797" s="9">
        <v>26</v>
      </c>
      <c r="E797" s="9">
        <v>2020</v>
      </c>
      <c r="F797" s="16">
        <v>44146</v>
      </c>
      <c r="G797" s="10" t="s">
        <v>1918</v>
      </c>
      <c r="H797" s="18">
        <v>48608</v>
      </c>
      <c r="I797" s="10" t="s">
        <v>1919</v>
      </c>
      <c r="J797" s="9" t="s">
        <v>1920</v>
      </c>
      <c r="K797" s="84" t="s">
        <v>6489</v>
      </c>
    </row>
    <row r="798" spans="1:11" ht="60" hidden="1" customHeight="1">
      <c r="A798" s="9" t="s">
        <v>1921</v>
      </c>
      <c r="B798" s="9" t="s">
        <v>79</v>
      </c>
      <c r="C798" s="10" t="s">
        <v>142</v>
      </c>
      <c r="D798" s="9">
        <v>45</v>
      </c>
      <c r="E798" s="9">
        <v>2020</v>
      </c>
      <c r="F798" s="16">
        <v>44148</v>
      </c>
      <c r="G798" s="10" t="s">
        <v>1922</v>
      </c>
      <c r="H798" s="18">
        <v>622440</v>
      </c>
      <c r="I798" s="10" t="s">
        <v>1930</v>
      </c>
      <c r="J798" s="9" t="s">
        <v>1923</v>
      </c>
      <c r="K798" s="47" t="s">
        <v>6486</v>
      </c>
    </row>
    <row r="799" spans="1:11" ht="60" hidden="1" customHeight="1">
      <c r="A799" s="9" t="s">
        <v>1921</v>
      </c>
      <c r="B799" s="9" t="s">
        <v>79</v>
      </c>
      <c r="C799" s="10" t="s">
        <v>142</v>
      </c>
      <c r="D799" s="9">
        <v>45</v>
      </c>
      <c r="E799" s="9">
        <v>2020</v>
      </c>
      <c r="F799" s="16">
        <v>44148</v>
      </c>
      <c r="G799" s="10" t="s">
        <v>1924</v>
      </c>
      <c r="H799" s="18">
        <v>1628400</v>
      </c>
      <c r="I799" s="10" t="s">
        <v>1925</v>
      </c>
      <c r="J799" s="9" t="s">
        <v>1923</v>
      </c>
      <c r="K799" s="47" t="s">
        <v>6486</v>
      </c>
    </row>
    <row r="800" spans="1:11" ht="60" hidden="1" customHeight="1">
      <c r="A800" s="9" t="s">
        <v>1921</v>
      </c>
      <c r="B800" s="9" t="s">
        <v>79</v>
      </c>
      <c r="C800" s="10" t="s">
        <v>142</v>
      </c>
      <c r="D800" s="9">
        <v>45</v>
      </c>
      <c r="E800" s="9">
        <v>2020</v>
      </c>
      <c r="F800" s="16">
        <v>44148</v>
      </c>
      <c r="G800" s="10" t="s">
        <v>1926</v>
      </c>
      <c r="H800" s="18">
        <v>1596307.2</v>
      </c>
      <c r="I800" s="10" t="s">
        <v>1927</v>
      </c>
      <c r="J800" s="9" t="s">
        <v>1923</v>
      </c>
      <c r="K800" s="47" t="s">
        <v>6486</v>
      </c>
    </row>
    <row r="801" spans="1:11" ht="60" hidden="1" customHeight="1">
      <c r="A801" s="9" t="s">
        <v>1921</v>
      </c>
      <c r="B801" s="9" t="s">
        <v>79</v>
      </c>
      <c r="C801" s="10" t="s">
        <v>142</v>
      </c>
      <c r="D801" s="9">
        <v>45</v>
      </c>
      <c r="E801" s="9">
        <v>2020</v>
      </c>
      <c r="F801" s="16">
        <v>44148</v>
      </c>
      <c r="G801" s="10" t="s">
        <v>1928</v>
      </c>
      <c r="H801" s="18">
        <v>472046.4</v>
      </c>
      <c r="I801" s="10" t="s">
        <v>1929</v>
      </c>
      <c r="J801" s="9" t="s">
        <v>1923</v>
      </c>
      <c r="K801" s="47" t="s">
        <v>6486</v>
      </c>
    </row>
    <row r="802" spans="1:11" s="3" customFormat="1" ht="128.25" hidden="1" customHeight="1">
      <c r="A802" s="9" t="s">
        <v>1931</v>
      </c>
      <c r="B802" s="9" t="s">
        <v>229</v>
      </c>
      <c r="C802" s="10" t="s">
        <v>8</v>
      </c>
      <c r="D802" s="9" t="s">
        <v>70</v>
      </c>
      <c r="E802" s="9">
        <v>2020</v>
      </c>
      <c r="F802" s="16">
        <v>44147</v>
      </c>
      <c r="G802" s="10" t="s">
        <v>1932</v>
      </c>
      <c r="H802" s="18">
        <v>11717878.9</v>
      </c>
      <c r="I802" s="10" t="s">
        <v>1933</v>
      </c>
      <c r="J802" s="9" t="s">
        <v>1923</v>
      </c>
      <c r="K802" s="84" t="s">
        <v>6486</v>
      </c>
    </row>
    <row r="803" spans="1:11" ht="88.5" hidden="1" customHeight="1">
      <c r="A803" s="9" t="s">
        <v>1934</v>
      </c>
      <c r="B803" s="9" t="s">
        <v>141</v>
      </c>
      <c r="C803" s="10" t="s">
        <v>8</v>
      </c>
      <c r="D803" s="9">
        <v>43</v>
      </c>
      <c r="E803" s="9">
        <v>2019</v>
      </c>
      <c r="F803" s="16">
        <v>44147</v>
      </c>
      <c r="G803" s="10" t="s">
        <v>1935</v>
      </c>
      <c r="H803" s="18">
        <v>2874770</v>
      </c>
      <c r="I803" s="10" t="s">
        <v>1936</v>
      </c>
      <c r="J803" s="9" t="s">
        <v>1937</v>
      </c>
      <c r="K803" s="84" t="s">
        <v>6445</v>
      </c>
    </row>
    <row r="804" spans="1:11" s="3" customFormat="1" ht="60" hidden="1" customHeight="1">
      <c r="A804" s="9" t="s">
        <v>1938</v>
      </c>
      <c r="B804" s="9" t="s">
        <v>141</v>
      </c>
      <c r="C804" s="10" t="s">
        <v>142</v>
      </c>
      <c r="D804" s="9">
        <v>34</v>
      </c>
      <c r="E804" s="9">
        <v>2020</v>
      </c>
      <c r="F804" s="16">
        <v>44154</v>
      </c>
      <c r="G804" s="10" t="s">
        <v>1939</v>
      </c>
      <c r="H804" s="18">
        <v>535952.57999999996</v>
      </c>
      <c r="I804" s="10" t="s">
        <v>1940</v>
      </c>
      <c r="J804" s="9" t="s">
        <v>1941</v>
      </c>
      <c r="K804" s="84" t="s">
        <v>6506</v>
      </c>
    </row>
    <row r="805" spans="1:11" s="3" customFormat="1" ht="30" hidden="1" customHeight="1">
      <c r="A805" s="9" t="s">
        <v>1942</v>
      </c>
      <c r="B805" s="9" t="s">
        <v>229</v>
      </c>
      <c r="C805" s="10" t="s">
        <v>8</v>
      </c>
      <c r="D805" s="9">
        <v>49</v>
      </c>
      <c r="E805" s="9">
        <v>2020</v>
      </c>
      <c r="F805" s="16">
        <v>44152</v>
      </c>
      <c r="G805" s="10" t="s">
        <v>1943</v>
      </c>
      <c r="H805" s="18">
        <v>35210</v>
      </c>
      <c r="I805" s="10" t="s">
        <v>1944</v>
      </c>
      <c r="J805" s="9" t="s">
        <v>1941</v>
      </c>
      <c r="K805" s="84" t="s">
        <v>6506</v>
      </c>
    </row>
    <row r="806" spans="1:11" ht="30" hidden="1" customHeight="1">
      <c r="A806" s="9" t="s">
        <v>1945</v>
      </c>
      <c r="B806" s="9" t="s">
        <v>62</v>
      </c>
      <c r="C806" s="10" t="s">
        <v>1530</v>
      </c>
      <c r="D806" s="9">
        <v>14</v>
      </c>
      <c r="E806" s="9">
        <v>2020</v>
      </c>
      <c r="F806" s="16">
        <v>44162</v>
      </c>
      <c r="G806" s="10" t="s">
        <v>1946</v>
      </c>
      <c r="H806" s="18">
        <v>73153.64</v>
      </c>
      <c r="I806" s="10" t="s">
        <v>1947</v>
      </c>
      <c r="J806" s="9" t="s">
        <v>1949</v>
      </c>
      <c r="K806" s="47" t="s">
        <v>6498</v>
      </c>
    </row>
    <row r="807" spans="1:11" ht="30" hidden="1" customHeight="1">
      <c r="A807" s="9" t="s">
        <v>1945</v>
      </c>
      <c r="B807" s="9" t="s">
        <v>62</v>
      </c>
      <c r="C807" s="10" t="s">
        <v>1530</v>
      </c>
      <c r="D807" s="9">
        <v>14</v>
      </c>
      <c r="E807" s="9">
        <v>2020</v>
      </c>
      <c r="F807" s="16">
        <v>44162</v>
      </c>
      <c r="G807" s="10" t="s">
        <v>1946</v>
      </c>
      <c r="H807" s="18">
        <v>48145.599999999999</v>
      </c>
      <c r="I807" s="10" t="s">
        <v>1948</v>
      </c>
      <c r="J807" s="9" t="s">
        <v>1949</v>
      </c>
      <c r="K807" s="47" t="s">
        <v>6498</v>
      </c>
    </row>
    <row r="808" spans="1:11" ht="60" hidden="1" customHeight="1">
      <c r="A808" s="9" t="s">
        <v>1921</v>
      </c>
      <c r="B808" s="9" t="s">
        <v>79</v>
      </c>
      <c r="C808" s="10" t="s">
        <v>142</v>
      </c>
      <c r="D808" s="9">
        <v>45</v>
      </c>
      <c r="E808" s="9">
        <v>2020</v>
      </c>
      <c r="F808" s="16">
        <v>44166</v>
      </c>
      <c r="G808" s="10" t="s">
        <v>2971</v>
      </c>
      <c r="H808" s="18" t="s">
        <v>70</v>
      </c>
      <c r="I808" s="90" t="s">
        <v>70</v>
      </c>
      <c r="J808" s="9" t="s">
        <v>1953</v>
      </c>
      <c r="K808" s="47" t="s">
        <v>6485</v>
      </c>
    </row>
    <row r="809" spans="1:11" s="3" customFormat="1" ht="45" hidden="1" customHeight="1">
      <c r="A809" s="9" t="s">
        <v>1950</v>
      </c>
      <c r="B809" s="9" t="s">
        <v>30</v>
      </c>
      <c r="C809" s="10" t="s">
        <v>8</v>
      </c>
      <c r="D809" s="9">
        <v>54</v>
      </c>
      <c r="E809" s="9">
        <v>2020</v>
      </c>
      <c r="F809" s="16">
        <v>44167</v>
      </c>
      <c r="G809" s="10" t="s">
        <v>1951</v>
      </c>
      <c r="H809" s="18">
        <v>6950000</v>
      </c>
      <c r="I809" s="10" t="s">
        <v>1952</v>
      </c>
      <c r="J809" s="9" t="s">
        <v>1953</v>
      </c>
      <c r="K809" s="47" t="s">
        <v>6485</v>
      </c>
    </row>
    <row r="810" spans="1:11" ht="30" hidden="1" customHeight="1">
      <c r="A810" s="9" t="s">
        <v>1954</v>
      </c>
      <c r="B810" s="9" t="s">
        <v>229</v>
      </c>
      <c r="C810" s="10" t="s">
        <v>142</v>
      </c>
      <c r="D810" s="9">
        <v>55</v>
      </c>
      <c r="E810" s="9">
        <v>2020</v>
      </c>
      <c r="F810" s="16">
        <v>44154</v>
      </c>
      <c r="G810" s="10" t="s">
        <v>1955</v>
      </c>
      <c r="H810" s="18">
        <v>141000</v>
      </c>
      <c r="I810" s="10" t="s">
        <v>1956</v>
      </c>
      <c r="J810" s="9" t="s">
        <v>1953</v>
      </c>
      <c r="K810" s="47" t="s">
        <v>6485</v>
      </c>
    </row>
    <row r="811" spans="1:11" ht="30" hidden="1" customHeight="1">
      <c r="A811" s="9" t="s">
        <v>1954</v>
      </c>
      <c r="B811" s="9" t="s">
        <v>229</v>
      </c>
      <c r="C811" s="10" t="s">
        <v>142</v>
      </c>
      <c r="D811" s="9">
        <v>55</v>
      </c>
      <c r="E811" s="9">
        <v>2020</v>
      </c>
      <c r="F811" s="16">
        <v>44154</v>
      </c>
      <c r="G811" s="10" t="s">
        <v>1955</v>
      </c>
      <c r="H811" s="18">
        <v>45540</v>
      </c>
      <c r="I811" s="10" t="s">
        <v>1957</v>
      </c>
      <c r="J811" s="9" t="s">
        <v>1953</v>
      </c>
      <c r="K811" s="47" t="s">
        <v>6485</v>
      </c>
    </row>
    <row r="812" spans="1:11" ht="30" hidden="1" customHeight="1">
      <c r="A812" s="9" t="s">
        <v>1954</v>
      </c>
      <c r="B812" s="9" t="s">
        <v>229</v>
      </c>
      <c r="C812" s="10" t="s">
        <v>142</v>
      </c>
      <c r="D812" s="9">
        <v>55</v>
      </c>
      <c r="E812" s="9">
        <v>2020</v>
      </c>
      <c r="F812" s="16">
        <v>44154</v>
      </c>
      <c r="G812" s="10" t="s">
        <v>1955</v>
      </c>
      <c r="H812" s="18">
        <v>47768</v>
      </c>
      <c r="I812" s="10" t="s">
        <v>1958</v>
      </c>
      <c r="J812" s="9" t="s">
        <v>1953</v>
      </c>
      <c r="K812" s="47" t="s">
        <v>6485</v>
      </c>
    </row>
    <row r="813" spans="1:11" s="3" customFormat="1" ht="15" hidden="1" customHeight="1">
      <c r="A813" s="9" t="s">
        <v>1959</v>
      </c>
      <c r="B813" s="9" t="s">
        <v>229</v>
      </c>
      <c r="C813" s="10" t="s">
        <v>8</v>
      </c>
      <c r="D813" s="9" t="s">
        <v>70</v>
      </c>
      <c r="E813" s="9">
        <v>2020</v>
      </c>
      <c r="F813" s="16">
        <v>44168</v>
      </c>
      <c r="G813" s="9" t="s">
        <v>1960</v>
      </c>
      <c r="H813" s="18">
        <v>2149350</v>
      </c>
      <c r="I813" s="10" t="s">
        <v>1961</v>
      </c>
      <c r="J813" s="9" t="s">
        <v>1962</v>
      </c>
      <c r="K813" s="47" t="s">
        <v>6550</v>
      </c>
    </row>
    <row r="814" spans="1:11" s="7" customFormat="1" ht="45" hidden="1" customHeight="1">
      <c r="A814" s="9" t="s">
        <v>1963</v>
      </c>
      <c r="B814" s="9" t="s">
        <v>62</v>
      </c>
      <c r="C814" s="10" t="s">
        <v>63</v>
      </c>
      <c r="D814" s="9">
        <v>7</v>
      </c>
      <c r="E814" s="9">
        <v>2020</v>
      </c>
      <c r="F814" s="16">
        <v>44169</v>
      </c>
      <c r="G814" s="10" t="s">
        <v>1964</v>
      </c>
      <c r="H814" s="18" t="s">
        <v>70</v>
      </c>
      <c r="I814" s="10" t="s">
        <v>1965</v>
      </c>
      <c r="J814" s="9" t="s">
        <v>1966</v>
      </c>
      <c r="K814" s="47" t="s">
        <v>6499</v>
      </c>
    </row>
    <row r="815" spans="1:11" s="3" customFormat="1" ht="75" hidden="1" customHeight="1">
      <c r="A815" s="9" t="s">
        <v>1967</v>
      </c>
      <c r="B815" s="9" t="s">
        <v>62</v>
      </c>
      <c r="C815" s="9" t="s">
        <v>1142</v>
      </c>
      <c r="D815" s="9" t="s">
        <v>70</v>
      </c>
      <c r="E815" s="9">
        <v>2020</v>
      </c>
      <c r="F815" s="16">
        <v>44173</v>
      </c>
      <c r="G815" s="10" t="s">
        <v>1968</v>
      </c>
      <c r="H815" s="18">
        <v>700000</v>
      </c>
      <c r="I815" s="10" t="s">
        <v>1969</v>
      </c>
      <c r="J815" s="9" t="s">
        <v>1966</v>
      </c>
      <c r="K815" s="47" t="s">
        <v>6499</v>
      </c>
    </row>
    <row r="816" spans="1:11" s="3" customFormat="1" ht="29.25" hidden="1" customHeight="1">
      <c r="A816" s="9" t="s">
        <v>4877</v>
      </c>
      <c r="B816" s="9" t="s">
        <v>524</v>
      </c>
      <c r="C816" s="10" t="s">
        <v>8</v>
      </c>
      <c r="D816" s="9">
        <v>3</v>
      </c>
      <c r="E816" s="9">
        <v>2020</v>
      </c>
      <c r="F816" s="16">
        <v>44176</v>
      </c>
      <c r="G816" s="9" t="s">
        <v>1973</v>
      </c>
      <c r="H816" s="18">
        <v>39767</v>
      </c>
      <c r="I816" s="10" t="s">
        <v>1872</v>
      </c>
      <c r="J816" s="9" t="s">
        <v>1970</v>
      </c>
      <c r="K816" s="47" t="s">
        <v>6521</v>
      </c>
    </row>
    <row r="817" spans="1:11" ht="45" hidden="1" customHeight="1">
      <c r="A817" s="9" t="s">
        <v>4877</v>
      </c>
      <c r="B817" s="9" t="s">
        <v>524</v>
      </c>
      <c r="C817" s="10" t="s">
        <v>8</v>
      </c>
      <c r="D817" s="9">
        <v>3</v>
      </c>
      <c r="E817" s="9">
        <v>2020</v>
      </c>
      <c r="F817" s="16">
        <v>44176</v>
      </c>
      <c r="G817" s="9" t="s">
        <v>1971</v>
      </c>
      <c r="H817" s="18">
        <v>27630</v>
      </c>
      <c r="I817" s="10" t="s">
        <v>5312</v>
      </c>
      <c r="J817" s="9" t="s">
        <v>1970</v>
      </c>
      <c r="K817" s="47" t="s">
        <v>6521</v>
      </c>
    </row>
    <row r="818" spans="1:11" ht="30" hidden="1" customHeight="1">
      <c r="A818" s="9" t="s">
        <v>4877</v>
      </c>
      <c r="B818" s="9" t="s">
        <v>524</v>
      </c>
      <c r="C818" s="10" t="s">
        <v>8</v>
      </c>
      <c r="D818" s="9">
        <v>3</v>
      </c>
      <c r="E818" s="9">
        <v>2020</v>
      </c>
      <c r="F818" s="16">
        <v>44176</v>
      </c>
      <c r="G818" s="9" t="s">
        <v>1972</v>
      </c>
      <c r="H818" s="18">
        <v>12372</v>
      </c>
      <c r="I818" s="10" t="s">
        <v>985</v>
      </c>
      <c r="J818" s="9" t="s">
        <v>1970</v>
      </c>
      <c r="K818" s="47" t="s">
        <v>6521</v>
      </c>
    </row>
    <row r="819" spans="1:11" ht="30" hidden="1" customHeight="1">
      <c r="A819" s="9" t="s">
        <v>4877</v>
      </c>
      <c r="B819" s="9" t="s">
        <v>524</v>
      </c>
      <c r="C819" s="10" t="s">
        <v>8</v>
      </c>
      <c r="D819" s="9">
        <v>3</v>
      </c>
      <c r="E819" s="9">
        <v>2020</v>
      </c>
      <c r="F819" s="16">
        <v>44176</v>
      </c>
      <c r="G819" s="9" t="s">
        <v>1974</v>
      </c>
      <c r="H819" s="18">
        <v>13297.75</v>
      </c>
      <c r="I819" s="10" t="s">
        <v>1975</v>
      </c>
      <c r="J819" s="9" t="s">
        <v>1970</v>
      </c>
      <c r="K819" s="47" t="s">
        <v>6521</v>
      </c>
    </row>
    <row r="820" spans="1:11" s="3" customFormat="1" ht="39.75" hidden="1" customHeight="1">
      <c r="A820" s="9" t="s">
        <v>1914</v>
      </c>
      <c r="B820" s="9" t="s">
        <v>229</v>
      </c>
      <c r="C820" s="10" t="s">
        <v>8</v>
      </c>
      <c r="D820" s="9" t="s">
        <v>70</v>
      </c>
      <c r="E820" s="9">
        <v>2020</v>
      </c>
      <c r="F820" s="16">
        <v>44176</v>
      </c>
      <c r="G820" s="10" t="s">
        <v>1976</v>
      </c>
      <c r="H820" s="18" t="s">
        <v>70</v>
      </c>
      <c r="I820" s="10" t="s">
        <v>70</v>
      </c>
      <c r="J820" s="9" t="s">
        <v>1970</v>
      </c>
      <c r="K820" s="47" t="s">
        <v>6521</v>
      </c>
    </row>
    <row r="821" spans="1:11" s="3" customFormat="1" ht="60" hidden="1" customHeight="1">
      <c r="A821" s="9" t="s">
        <v>1977</v>
      </c>
      <c r="B821" s="9" t="s">
        <v>229</v>
      </c>
      <c r="C821" s="10" t="s">
        <v>8</v>
      </c>
      <c r="D821" s="9" t="s">
        <v>70</v>
      </c>
      <c r="E821" s="9">
        <v>2020</v>
      </c>
      <c r="F821" s="16">
        <v>44180</v>
      </c>
      <c r="G821" s="10" t="s">
        <v>1978</v>
      </c>
      <c r="H821" s="18">
        <v>25439993.600000001</v>
      </c>
      <c r="I821" s="10" t="s">
        <v>883</v>
      </c>
      <c r="J821" s="9" t="s">
        <v>1979</v>
      </c>
      <c r="K821" s="84" t="s">
        <v>6551</v>
      </c>
    </row>
    <row r="822" spans="1:11" s="3" customFormat="1" ht="120" hidden="1" customHeight="1">
      <c r="A822" s="9" t="s">
        <v>1980</v>
      </c>
      <c r="B822" s="9" t="s">
        <v>62</v>
      </c>
      <c r="C822" s="10" t="s">
        <v>63</v>
      </c>
      <c r="D822" s="9">
        <v>22</v>
      </c>
      <c r="E822" s="9">
        <v>2020</v>
      </c>
      <c r="F822" s="16">
        <v>44181</v>
      </c>
      <c r="G822" s="10" t="s">
        <v>1981</v>
      </c>
      <c r="H822" s="18">
        <v>100000</v>
      </c>
      <c r="I822" s="10" t="s">
        <v>1982</v>
      </c>
      <c r="J822" s="9" t="s">
        <v>1983</v>
      </c>
      <c r="K822" s="47" t="s">
        <v>6500</v>
      </c>
    </row>
    <row r="823" spans="1:11" s="3" customFormat="1" ht="15" hidden="1" customHeight="1">
      <c r="A823" s="9" t="s">
        <v>1991</v>
      </c>
      <c r="B823" s="9" t="s">
        <v>229</v>
      </c>
      <c r="C823" s="10" t="s">
        <v>798</v>
      </c>
      <c r="D823" s="9">
        <v>9</v>
      </c>
      <c r="E823" s="9">
        <v>2020</v>
      </c>
      <c r="F823" s="16">
        <v>44130</v>
      </c>
      <c r="G823" s="10" t="s">
        <v>1992</v>
      </c>
      <c r="H823" s="18">
        <v>7853003.71</v>
      </c>
      <c r="I823" s="10" t="s">
        <v>1993</v>
      </c>
      <c r="J823" s="9" t="s">
        <v>1987</v>
      </c>
      <c r="K823" s="47" t="s">
        <v>6552</v>
      </c>
    </row>
    <row r="824" spans="1:11" s="3" customFormat="1" ht="45" hidden="1" customHeight="1">
      <c r="A824" s="9" t="s">
        <v>1984</v>
      </c>
      <c r="B824" s="9" t="s">
        <v>229</v>
      </c>
      <c r="C824" s="10" t="s">
        <v>8</v>
      </c>
      <c r="D824" s="9">
        <v>37</v>
      </c>
      <c r="E824" s="9">
        <v>2020</v>
      </c>
      <c r="F824" s="16">
        <v>44139</v>
      </c>
      <c r="G824" s="10" t="s">
        <v>1985</v>
      </c>
      <c r="H824" s="18">
        <v>3001200</v>
      </c>
      <c r="I824" s="10" t="s">
        <v>1986</v>
      </c>
      <c r="J824" s="9" t="s">
        <v>1987</v>
      </c>
      <c r="K824" s="47" t="s">
        <v>6552</v>
      </c>
    </row>
    <row r="825" spans="1:11" ht="30" hidden="1" customHeight="1">
      <c r="A825" s="9" t="s">
        <v>1988</v>
      </c>
      <c r="B825" s="9" t="s">
        <v>229</v>
      </c>
      <c r="C825" s="10" t="s">
        <v>8</v>
      </c>
      <c r="D825" s="9">
        <v>30</v>
      </c>
      <c r="E825" s="9">
        <v>2020</v>
      </c>
      <c r="F825" s="16">
        <v>44139</v>
      </c>
      <c r="G825" s="10" t="s">
        <v>1989</v>
      </c>
      <c r="H825" s="18">
        <v>10136526.26</v>
      </c>
      <c r="I825" s="10" t="s">
        <v>1990</v>
      </c>
      <c r="J825" s="9" t="s">
        <v>1987</v>
      </c>
      <c r="K825" s="47" t="s">
        <v>6552</v>
      </c>
    </row>
    <row r="826" spans="1:11" ht="71.25" hidden="1" customHeight="1">
      <c r="A826" s="9" t="s">
        <v>1994</v>
      </c>
      <c r="B826" s="9" t="s">
        <v>141</v>
      </c>
      <c r="C826" s="10" t="s">
        <v>142</v>
      </c>
      <c r="D826" s="9">
        <v>46</v>
      </c>
      <c r="E826" s="9">
        <v>2020</v>
      </c>
      <c r="F826" s="16">
        <v>44202</v>
      </c>
      <c r="G826" s="10" t="s">
        <v>1995</v>
      </c>
      <c r="H826" s="18">
        <v>62668.5</v>
      </c>
      <c r="I826" s="10" t="s">
        <v>1996</v>
      </c>
      <c r="J826" s="9" t="s">
        <v>1997</v>
      </c>
      <c r="K826" s="47" t="s">
        <v>6507</v>
      </c>
    </row>
    <row r="827" spans="1:11" ht="83.25" hidden="1" customHeight="1">
      <c r="A827" s="9" t="s">
        <v>1994</v>
      </c>
      <c r="B827" s="9" t="s">
        <v>141</v>
      </c>
      <c r="C827" s="10" t="s">
        <v>142</v>
      </c>
      <c r="D827" s="9">
        <v>46</v>
      </c>
      <c r="E827" s="9">
        <v>2020</v>
      </c>
      <c r="F827" s="16">
        <v>44202</v>
      </c>
      <c r="G827" s="10" t="s">
        <v>1998</v>
      </c>
      <c r="H827" s="18">
        <v>17880</v>
      </c>
      <c r="I827" s="10" t="s">
        <v>1999</v>
      </c>
      <c r="J827" s="9" t="s">
        <v>1997</v>
      </c>
      <c r="K827" s="47" t="s">
        <v>6507</v>
      </c>
    </row>
    <row r="828" spans="1:11" ht="15" hidden="1" customHeight="1">
      <c r="A828" s="9" t="s">
        <v>2000</v>
      </c>
      <c r="B828" s="9" t="s">
        <v>229</v>
      </c>
      <c r="C828" s="10" t="s">
        <v>142</v>
      </c>
      <c r="D828" s="9">
        <v>47</v>
      </c>
      <c r="E828" s="9">
        <v>2020</v>
      </c>
      <c r="F828" s="16">
        <v>44202</v>
      </c>
      <c r="G828" s="9" t="s">
        <v>2001</v>
      </c>
      <c r="H828" s="18">
        <v>469000</v>
      </c>
      <c r="I828" s="10" t="s">
        <v>98</v>
      </c>
      <c r="J828" s="9" t="s">
        <v>1997</v>
      </c>
      <c r="K828" s="84" t="s">
        <v>6507</v>
      </c>
    </row>
    <row r="829" spans="1:11" s="3" customFormat="1" ht="45" hidden="1" customHeight="1">
      <c r="A829" s="9" t="s">
        <v>2002</v>
      </c>
      <c r="B829" s="9" t="s">
        <v>229</v>
      </c>
      <c r="C829" s="10" t="s">
        <v>8</v>
      </c>
      <c r="D829" s="9">
        <v>77</v>
      </c>
      <c r="E829" s="9">
        <v>2019</v>
      </c>
      <c r="F829" s="16">
        <v>44200</v>
      </c>
      <c r="G829" s="10" t="s">
        <v>2004</v>
      </c>
      <c r="H829" s="18">
        <v>4480000</v>
      </c>
      <c r="I829" s="10" t="s">
        <v>2003</v>
      </c>
      <c r="J829" s="9" t="s">
        <v>2005</v>
      </c>
      <c r="K829" s="84" t="s">
        <v>6478</v>
      </c>
    </row>
    <row r="830" spans="1:11" s="3" customFormat="1" ht="30" hidden="1" customHeight="1">
      <c r="A830" s="9" t="s">
        <v>2006</v>
      </c>
      <c r="B830" s="9" t="s">
        <v>229</v>
      </c>
      <c r="C830" s="9" t="s">
        <v>3490</v>
      </c>
      <c r="D830" s="9">
        <v>1</v>
      </c>
      <c r="E830" s="9">
        <v>2020</v>
      </c>
      <c r="F830" s="16">
        <v>44208</v>
      </c>
      <c r="G830" s="10" t="s">
        <v>2007</v>
      </c>
      <c r="H830" s="18">
        <v>675017.51</v>
      </c>
      <c r="I830" s="10" t="s">
        <v>2008</v>
      </c>
      <c r="J830" s="9" t="s">
        <v>2009</v>
      </c>
      <c r="K830" s="47" t="s">
        <v>6479</v>
      </c>
    </row>
    <row r="831" spans="1:11" s="3" customFormat="1" ht="30" hidden="1" customHeight="1">
      <c r="A831" s="9" t="s">
        <v>2010</v>
      </c>
      <c r="B831" s="9" t="s">
        <v>229</v>
      </c>
      <c r="C831" s="9" t="s">
        <v>798</v>
      </c>
      <c r="D831" s="9">
        <v>32</v>
      </c>
      <c r="E831" s="9">
        <v>2019</v>
      </c>
      <c r="F831" s="16">
        <v>44208</v>
      </c>
      <c r="G831" s="10" t="s">
        <v>2011</v>
      </c>
      <c r="H831" s="25">
        <v>2890712.23</v>
      </c>
      <c r="I831" s="10" t="s">
        <v>2012</v>
      </c>
      <c r="J831" s="9" t="s">
        <v>2009</v>
      </c>
      <c r="K831" s="84" t="s">
        <v>6479</v>
      </c>
    </row>
    <row r="832" spans="1:11" ht="90" hidden="1" customHeight="1">
      <c r="A832" s="9" t="s">
        <v>2013</v>
      </c>
      <c r="B832" s="9" t="s">
        <v>131</v>
      </c>
      <c r="C832" s="10" t="s">
        <v>8</v>
      </c>
      <c r="D832" s="9">
        <v>8</v>
      </c>
      <c r="E832" s="9">
        <v>2020</v>
      </c>
      <c r="F832" s="16">
        <v>44207</v>
      </c>
      <c r="G832" s="10" t="s">
        <v>2014</v>
      </c>
      <c r="H832" s="25" t="s">
        <v>2024</v>
      </c>
      <c r="I832" s="10" t="s">
        <v>2015</v>
      </c>
      <c r="J832" s="9" t="s">
        <v>2016</v>
      </c>
      <c r="K832" s="47" t="s">
        <v>6514</v>
      </c>
    </row>
    <row r="833" spans="1:11" ht="90" hidden="1" customHeight="1">
      <c r="A833" s="9" t="s">
        <v>2013</v>
      </c>
      <c r="B833" s="9" t="s">
        <v>131</v>
      </c>
      <c r="C833" s="10" t="s">
        <v>8</v>
      </c>
      <c r="D833" s="9">
        <v>8</v>
      </c>
      <c r="E833" s="9">
        <v>2020</v>
      </c>
      <c r="F833" s="16">
        <v>44207</v>
      </c>
      <c r="G833" s="10" t="s">
        <v>2017</v>
      </c>
      <c r="H833" s="25" t="s">
        <v>2025</v>
      </c>
      <c r="I833" s="10" t="s">
        <v>2018</v>
      </c>
      <c r="J833" s="9" t="s">
        <v>2016</v>
      </c>
      <c r="K833" s="47" t="s">
        <v>6514</v>
      </c>
    </row>
    <row r="834" spans="1:11" ht="75" hidden="1" customHeight="1">
      <c r="A834" s="9" t="s">
        <v>2019</v>
      </c>
      <c r="B834" s="9" t="s">
        <v>131</v>
      </c>
      <c r="C834" s="10" t="s">
        <v>8</v>
      </c>
      <c r="D834" s="9">
        <v>11</v>
      </c>
      <c r="E834" s="9">
        <v>2020</v>
      </c>
      <c r="F834" s="16">
        <v>44209</v>
      </c>
      <c r="G834" s="10" t="s">
        <v>2020</v>
      </c>
      <c r="H834" s="25" t="s">
        <v>2021</v>
      </c>
      <c r="I834" s="10" t="s">
        <v>5030</v>
      </c>
      <c r="J834" s="9" t="s">
        <v>2016</v>
      </c>
      <c r="K834" s="47" t="s">
        <v>6514</v>
      </c>
    </row>
    <row r="835" spans="1:11" s="3" customFormat="1" ht="125.25" hidden="1" customHeight="1">
      <c r="A835" s="9" t="s">
        <v>2019</v>
      </c>
      <c r="B835" s="9" t="s">
        <v>131</v>
      </c>
      <c r="C835" s="10" t="s">
        <v>8</v>
      </c>
      <c r="D835" s="9">
        <v>11</v>
      </c>
      <c r="E835" s="9">
        <v>2020</v>
      </c>
      <c r="F835" s="16">
        <v>44209</v>
      </c>
      <c r="G835" s="27" t="s">
        <v>2022</v>
      </c>
      <c r="H835" s="18" t="s">
        <v>2023</v>
      </c>
      <c r="I835" s="10" t="s">
        <v>5030</v>
      </c>
      <c r="J835" s="9" t="s">
        <v>2016</v>
      </c>
      <c r="K835" s="47" t="s">
        <v>6514</v>
      </c>
    </row>
    <row r="836" spans="1:11" s="3" customFormat="1" ht="30" hidden="1" customHeight="1">
      <c r="A836" s="9" t="s">
        <v>2026</v>
      </c>
      <c r="B836" s="9" t="s">
        <v>229</v>
      </c>
      <c r="C836" s="10" t="s">
        <v>8</v>
      </c>
      <c r="D836" s="9">
        <v>50</v>
      </c>
      <c r="E836" s="9">
        <v>2020</v>
      </c>
      <c r="F836" s="16">
        <v>44209</v>
      </c>
      <c r="G836" s="10" t="s">
        <v>2027</v>
      </c>
      <c r="H836" s="18" t="s">
        <v>2029</v>
      </c>
      <c r="I836" s="10" t="s">
        <v>2028</v>
      </c>
      <c r="J836" s="9" t="s">
        <v>2030</v>
      </c>
      <c r="K836" s="47" t="s">
        <v>6514</v>
      </c>
    </row>
    <row r="837" spans="1:11" ht="30" hidden="1" customHeight="1">
      <c r="A837" s="9" t="s">
        <v>2026</v>
      </c>
      <c r="B837" s="9" t="s">
        <v>229</v>
      </c>
      <c r="C837" s="10" t="s">
        <v>8</v>
      </c>
      <c r="D837" s="9">
        <v>50</v>
      </c>
      <c r="E837" s="9">
        <v>2020</v>
      </c>
      <c r="F837" s="16">
        <v>44209</v>
      </c>
      <c r="G837" s="10" t="s">
        <v>2031</v>
      </c>
      <c r="H837" s="18" t="s">
        <v>2032</v>
      </c>
      <c r="I837" s="10" t="s">
        <v>14</v>
      </c>
      <c r="J837" s="9" t="s">
        <v>2030</v>
      </c>
      <c r="K837" s="47" t="s">
        <v>6514</v>
      </c>
    </row>
    <row r="838" spans="1:11" ht="30" hidden="1" customHeight="1">
      <c r="A838" s="9" t="s">
        <v>2026</v>
      </c>
      <c r="B838" s="9" t="s">
        <v>229</v>
      </c>
      <c r="C838" s="10" t="s">
        <v>8</v>
      </c>
      <c r="D838" s="9">
        <v>50</v>
      </c>
      <c r="E838" s="9">
        <v>2020</v>
      </c>
      <c r="F838" s="16">
        <v>44209</v>
      </c>
      <c r="G838" s="10" t="s">
        <v>2033</v>
      </c>
      <c r="H838" s="18" t="s">
        <v>2035</v>
      </c>
      <c r="I838" s="10" t="s">
        <v>2034</v>
      </c>
      <c r="J838" s="9" t="s">
        <v>2030</v>
      </c>
      <c r="K838" s="47" t="s">
        <v>6514</v>
      </c>
    </row>
    <row r="839" spans="1:11" s="3" customFormat="1" ht="30" hidden="1" customHeight="1">
      <c r="A839" s="9" t="s">
        <v>2036</v>
      </c>
      <c r="B839" s="9" t="s">
        <v>229</v>
      </c>
      <c r="C839" s="9" t="s">
        <v>798</v>
      </c>
      <c r="D839" s="9">
        <v>3</v>
      </c>
      <c r="E839" s="9">
        <v>2020</v>
      </c>
      <c r="F839" s="16">
        <v>44208</v>
      </c>
      <c r="G839" s="10" t="s">
        <v>2037</v>
      </c>
      <c r="H839" s="18">
        <v>1751901.15</v>
      </c>
      <c r="I839" s="10" t="s">
        <v>2038</v>
      </c>
      <c r="J839" s="9" t="s">
        <v>2016</v>
      </c>
      <c r="K839" s="47" t="s">
        <v>6514</v>
      </c>
    </row>
    <row r="840" spans="1:11" s="3" customFormat="1" ht="30" hidden="1" customHeight="1">
      <c r="A840" s="9" t="s">
        <v>2039</v>
      </c>
      <c r="B840" s="9" t="s">
        <v>524</v>
      </c>
      <c r="C840" s="10" t="s">
        <v>142</v>
      </c>
      <c r="D840" s="9">
        <v>1</v>
      </c>
      <c r="E840" s="9">
        <v>2020</v>
      </c>
      <c r="F840" s="16">
        <v>44207</v>
      </c>
      <c r="G840" s="10" t="s">
        <v>2040</v>
      </c>
      <c r="H840" s="18">
        <v>33540</v>
      </c>
      <c r="I840" s="10" t="s">
        <v>2041</v>
      </c>
      <c r="J840" s="9" t="s">
        <v>2042</v>
      </c>
      <c r="K840" s="47" t="s">
        <v>6522</v>
      </c>
    </row>
    <row r="841" spans="1:11" s="3" customFormat="1" ht="30" hidden="1" customHeight="1">
      <c r="A841" s="9" t="s">
        <v>2045</v>
      </c>
      <c r="B841" s="9" t="s">
        <v>229</v>
      </c>
      <c r="C841" s="10" t="s">
        <v>142</v>
      </c>
      <c r="D841" s="9">
        <v>48</v>
      </c>
      <c r="E841" s="9">
        <v>2020</v>
      </c>
      <c r="F841" s="16">
        <v>44210</v>
      </c>
      <c r="G841" s="10" t="s">
        <v>2043</v>
      </c>
      <c r="H841" s="18">
        <v>490620</v>
      </c>
      <c r="I841" s="10" t="s">
        <v>1600</v>
      </c>
      <c r="J841" s="9" t="s">
        <v>2042</v>
      </c>
      <c r="K841" s="47" t="s">
        <v>6522</v>
      </c>
    </row>
    <row r="842" spans="1:11" s="3" customFormat="1" ht="15" hidden="1" customHeight="1">
      <c r="A842" s="9" t="s">
        <v>2044</v>
      </c>
      <c r="B842" s="9" t="s">
        <v>229</v>
      </c>
      <c r="C842" s="10" t="s">
        <v>142</v>
      </c>
      <c r="D842" s="9">
        <v>71</v>
      </c>
      <c r="E842" s="9">
        <v>2020</v>
      </c>
      <c r="F842" s="16">
        <v>44218</v>
      </c>
      <c r="G842" s="9" t="s">
        <v>2046</v>
      </c>
      <c r="H842" s="18">
        <v>15004300</v>
      </c>
      <c r="I842" s="10" t="s">
        <v>2047</v>
      </c>
      <c r="J842" s="9" t="s">
        <v>2048</v>
      </c>
      <c r="K842" s="47" t="s">
        <v>6553</v>
      </c>
    </row>
    <row r="843" spans="1:11" s="3" customFormat="1" ht="45" hidden="1" customHeight="1">
      <c r="A843" s="9" t="s">
        <v>2049</v>
      </c>
      <c r="B843" s="9" t="s">
        <v>43</v>
      </c>
      <c r="C843" s="10" t="s">
        <v>8</v>
      </c>
      <c r="D843" s="9">
        <v>21</v>
      </c>
      <c r="E843" s="9">
        <v>2020</v>
      </c>
      <c r="F843" s="16">
        <v>44223</v>
      </c>
      <c r="G843" s="10" t="s">
        <v>2050</v>
      </c>
      <c r="H843" s="18">
        <v>918000</v>
      </c>
      <c r="I843" s="10" t="s">
        <v>2051</v>
      </c>
      <c r="J843" s="9" t="s">
        <v>2052</v>
      </c>
      <c r="K843" s="47" t="s">
        <v>6501</v>
      </c>
    </row>
    <row r="844" spans="1:11" s="3" customFormat="1" ht="45" hidden="1" customHeight="1">
      <c r="A844" s="9" t="s">
        <v>2053</v>
      </c>
      <c r="B844" s="9" t="s">
        <v>43</v>
      </c>
      <c r="C844" s="10" t="s">
        <v>8</v>
      </c>
      <c r="D844" s="9">
        <v>10</v>
      </c>
      <c r="E844" s="9">
        <v>2020</v>
      </c>
      <c r="F844" s="16">
        <v>44223</v>
      </c>
      <c r="G844" s="10" t="s">
        <v>2054</v>
      </c>
      <c r="H844" s="18">
        <v>5888.5</v>
      </c>
      <c r="I844" s="10" t="s">
        <v>2055</v>
      </c>
      <c r="J844" s="9" t="s">
        <v>2052</v>
      </c>
      <c r="K844" s="47" t="s">
        <v>6501</v>
      </c>
    </row>
    <row r="845" spans="1:11" s="3" customFormat="1" ht="60" hidden="1" customHeight="1">
      <c r="A845" s="9" t="s">
        <v>2056</v>
      </c>
      <c r="B845" s="9" t="s">
        <v>62</v>
      </c>
      <c r="C845" s="10" t="s">
        <v>2057</v>
      </c>
      <c r="D845" s="9">
        <v>19</v>
      </c>
      <c r="E845" s="9">
        <v>2020</v>
      </c>
      <c r="F845" s="16">
        <v>44224</v>
      </c>
      <c r="G845" s="10" t="s">
        <v>2061</v>
      </c>
      <c r="H845" s="18">
        <v>234230</v>
      </c>
      <c r="I845" s="10" t="s">
        <v>2058</v>
      </c>
      <c r="J845" s="9" t="s">
        <v>2052</v>
      </c>
      <c r="K845" s="47" t="s">
        <v>6501</v>
      </c>
    </row>
    <row r="846" spans="1:11" s="3" customFormat="1" ht="30" hidden="1" customHeight="1">
      <c r="A846" s="9" t="s">
        <v>2059</v>
      </c>
      <c r="B846" s="9" t="s">
        <v>229</v>
      </c>
      <c r="C846" s="10" t="s">
        <v>142</v>
      </c>
      <c r="D846" s="9">
        <v>66</v>
      </c>
      <c r="E846" s="9">
        <v>2020</v>
      </c>
      <c r="F846" s="16">
        <v>44223</v>
      </c>
      <c r="G846" s="10" t="s">
        <v>2060</v>
      </c>
      <c r="H846" s="18">
        <v>211125</v>
      </c>
      <c r="I846" s="10" t="s">
        <v>763</v>
      </c>
      <c r="J846" s="9" t="s">
        <v>2052</v>
      </c>
      <c r="K846" s="47" t="s">
        <v>6501</v>
      </c>
    </row>
    <row r="847" spans="1:11" ht="30" hidden="1" customHeight="1">
      <c r="A847" s="9" t="s">
        <v>2059</v>
      </c>
      <c r="B847" s="9" t="s">
        <v>229</v>
      </c>
      <c r="C847" s="10" t="s">
        <v>142</v>
      </c>
      <c r="D847" s="9">
        <v>66</v>
      </c>
      <c r="E847" s="9">
        <v>2020</v>
      </c>
      <c r="F847" s="16">
        <v>44223</v>
      </c>
      <c r="G847" s="10" t="s">
        <v>2062</v>
      </c>
      <c r="H847" s="18">
        <v>390096.98</v>
      </c>
      <c r="I847" s="10" t="s">
        <v>2063</v>
      </c>
      <c r="J847" s="9" t="s">
        <v>2052</v>
      </c>
      <c r="K847" s="47" t="s">
        <v>6501</v>
      </c>
    </row>
    <row r="848" spans="1:11" ht="30" hidden="1" customHeight="1">
      <c r="A848" s="9" t="s">
        <v>2059</v>
      </c>
      <c r="B848" s="9" t="s">
        <v>229</v>
      </c>
      <c r="C848" s="10" t="s">
        <v>142</v>
      </c>
      <c r="D848" s="9">
        <v>66</v>
      </c>
      <c r="E848" s="9">
        <v>2020</v>
      </c>
      <c r="F848" s="16">
        <v>44223</v>
      </c>
      <c r="G848" s="10" t="s">
        <v>2064</v>
      </c>
      <c r="H848" s="18" t="s">
        <v>70</v>
      </c>
      <c r="I848" s="10" t="s">
        <v>2065</v>
      </c>
      <c r="J848" s="9" t="s">
        <v>2052</v>
      </c>
      <c r="K848" s="84" t="s">
        <v>6501</v>
      </c>
    </row>
    <row r="849" spans="1:11" s="3" customFormat="1" ht="30" hidden="1" customHeight="1">
      <c r="A849" s="9" t="s">
        <v>2059</v>
      </c>
      <c r="B849" s="9" t="s">
        <v>229</v>
      </c>
      <c r="C849" s="10" t="s">
        <v>142</v>
      </c>
      <c r="D849" s="9">
        <v>66</v>
      </c>
      <c r="E849" s="9">
        <v>2020</v>
      </c>
      <c r="F849" s="16">
        <v>44223</v>
      </c>
      <c r="G849" s="10" t="s">
        <v>2066</v>
      </c>
      <c r="H849" s="18">
        <v>585229.1</v>
      </c>
      <c r="I849" s="10" t="s">
        <v>2067</v>
      </c>
      <c r="J849" s="9" t="s">
        <v>2052</v>
      </c>
      <c r="K849" s="47" t="s">
        <v>6501</v>
      </c>
    </row>
    <row r="850" spans="1:11" s="3" customFormat="1" ht="30" hidden="1" customHeight="1">
      <c r="A850" s="9" t="s">
        <v>2068</v>
      </c>
      <c r="B850" s="9" t="s">
        <v>229</v>
      </c>
      <c r="C850" s="10" t="s">
        <v>8</v>
      </c>
      <c r="D850" s="9">
        <v>68</v>
      </c>
      <c r="E850" s="9">
        <v>2020</v>
      </c>
      <c r="F850" s="16">
        <v>44225</v>
      </c>
      <c r="G850" s="10" t="s">
        <v>2069</v>
      </c>
      <c r="H850" s="18">
        <v>30000</v>
      </c>
      <c r="I850" s="10" t="s">
        <v>2070</v>
      </c>
      <c r="J850" s="9" t="s">
        <v>2071</v>
      </c>
      <c r="K850" s="47" t="s">
        <v>6554</v>
      </c>
    </row>
    <row r="851" spans="1:11" ht="30" hidden="1" customHeight="1">
      <c r="A851" s="9" t="s">
        <v>2068</v>
      </c>
      <c r="B851" s="9" t="s">
        <v>229</v>
      </c>
      <c r="C851" s="10" t="s">
        <v>8</v>
      </c>
      <c r="D851" s="9">
        <v>68</v>
      </c>
      <c r="E851" s="9">
        <v>2020</v>
      </c>
      <c r="F851" s="16">
        <v>44225</v>
      </c>
      <c r="G851" s="10" t="s">
        <v>2069</v>
      </c>
      <c r="H851" s="18">
        <v>8400</v>
      </c>
      <c r="I851" s="10" t="s">
        <v>2073</v>
      </c>
      <c r="J851" s="9" t="s">
        <v>2071</v>
      </c>
      <c r="K851" s="47" t="s">
        <v>6554</v>
      </c>
    </row>
    <row r="852" spans="1:11" ht="30" hidden="1" customHeight="1">
      <c r="A852" s="9" t="s">
        <v>2068</v>
      </c>
      <c r="B852" s="9" t="s">
        <v>229</v>
      </c>
      <c r="C852" s="10" t="s">
        <v>8</v>
      </c>
      <c r="D852" s="9">
        <v>68</v>
      </c>
      <c r="E852" s="9">
        <v>2020</v>
      </c>
      <c r="F852" s="16">
        <v>44225</v>
      </c>
      <c r="G852" s="10" t="s">
        <v>2069</v>
      </c>
      <c r="H852" s="18">
        <v>2479890</v>
      </c>
      <c r="I852" s="10" t="s">
        <v>511</v>
      </c>
      <c r="J852" s="9" t="s">
        <v>2071</v>
      </c>
      <c r="K852" s="47" t="s">
        <v>6554</v>
      </c>
    </row>
    <row r="853" spans="1:11" ht="30" hidden="1" customHeight="1">
      <c r="A853" s="9" t="s">
        <v>2068</v>
      </c>
      <c r="B853" s="9" t="s">
        <v>229</v>
      </c>
      <c r="C853" s="10" t="s">
        <v>8</v>
      </c>
      <c r="D853" s="9">
        <v>68</v>
      </c>
      <c r="E853" s="9">
        <v>2020</v>
      </c>
      <c r="F853" s="16">
        <v>44225</v>
      </c>
      <c r="G853" s="10" t="s">
        <v>2069</v>
      </c>
      <c r="H853" s="18">
        <v>2719760</v>
      </c>
      <c r="I853" s="10" t="s">
        <v>2072</v>
      </c>
      <c r="J853" s="9" t="s">
        <v>2071</v>
      </c>
      <c r="K853" s="47" t="s">
        <v>6554</v>
      </c>
    </row>
    <row r="854" spans="1:11" s="3" customFormat="1" ht="30" hidden="1" customHeight="1">
      <c r="A854" s="9" t="s">
        <v>2074</v>
      </c>
      <c r="B854" s="9" t="s">
        <v>62</v>
      </c>
      <c r="C854" s="10" t="s">
        <v>63</v>
      </c>
      <c r="D854" s="9">
        <v>18</v>
      </c>
      <c r="E854" s="9">
        <v>2020</v>
      </c>
      <c r="F854" s="16">
        <v>43872</v>
      </c>
      <c r="G854" s="10" t="s">
        <v>2075</v>
      </c>
      <c r="H854" s="18">
        <v>364650</v>
      </c>
      <c r="I854" s="10" t="s">
        <v>2076</v>
      </c>
      <c r="J854" s="9" t="s">
        <v>2077</v>
      </c>
      <c r="K854" s="47" t="s">
        <v>6502</v>
      </c>
    </row>
    <row r="855" spans="1:11" ht="45" hidden="1" customHeight="1">
      <c r="A855" s="9" t="s">
        <v>2078</v>
      </c>
      <c r="B855" s="9" t="s">
        <v>524</v>
      </c>
      <c r="C855" s="10" t="s">
        <v>8</v>
      </c>
      <c r="D855" s="9">
        <v>5</v>
      </c>
      <c r="E855" s="9">
        <v>2020</v>
      </c>
      <c r="F855" s="16">
        <v>44236</v>
      </c>
      <c r="G855" s="10" t="s">
        <v>2079</v>
      </c>
      <c r="H855" s="18">
        <v>369072</v>
      </c>
      <c r="I855" s="10" t="s">
        <v>2080</v>
      </c>
      <c r="J855" s="9" t="s">
        <v>2077</v>
      </c>
      <c r="K855" s="84" t="s">
        <v>6502</v>
      </c>
    </row>
    <row r="856" spans="1:11" ht="45" hidden="1" customHeight="1">
      <c r="A856" s="9" t="s">
        <v>2081</v>
      </c>
      <c r="B856" s="9" t="s">
        <v>308</v>
      </c>
      <c r="C856" s="10" t="s">
        <v>8</v>
      </c>
      <c r="D856" s="9">
        <v>14</v>
      </c>
      <c r="E856" s="9">
        <v>2020</v>
      </c>
      <c r="F856" s="16">
        <v>44245</v>
      </c>
      <c r="G856" s="10" t="s">
        <v>2082</v>
      </c>
      <c r="H856" s="18">
        <v>667500</v>
      </c>
      <c r="I856" s="10" t="s">
        <v>2083</v>
      </c>
      <c r="J856" s="9" t="s">
        <v>2084</v>
      </c>
      <c r="K856" s="47" t="s">
        <v>6439</v>
      </c>
    </row>
    <row r="857" spans="1:11" ht="45" hidden="1" customHeight="1">
      <c r="A857" s="9" t="s">
        <v>2081</v>
      </c>
      <c r="B857" s="9" t="s">
        <v>308</v>
      </c>
      <c r="C857" s="10" t="s">
        <v>8</v>
      </c>
      <c r="D857" s="9">
        <v>14</v>
      </c>
      <c r="E857" s="9">
        <v>2020</v>
      </c>
      <c r="F857" s="16">
        <v>44245</v>
      </c>
      <c r="G857" s="10" t="s">
        <v>2085</v>
      </c>
      <c r="H857" s="18">
        <v>2107800</v>
      </c>
      <c r="I857" s="10" t="s">
        <v>2086</v>
      </c>
      <c r="J857" s="9" t="s">
        <v>2084</v>
      </c>
      <c r="K857" s="47" t="s">
        <v>6439</v>
      </c>
    </row>
    <row r="858" spans="1:11" ht="45" hidden="1" customHeight="1">
      <c r="A858" s="9" t="s">
        <v>2081</v>
      </c>
      <c r="B858" s="9" t="s">
        <v>308</v>
      </c>
      <c r="C858" s="10" t="s">
        <v>8</v>
      </c>
      <c r="D858" s="9">
        <v>14</v>
      </c>
      <c r="E858" s="9">
        <v>2020</v>
      </c>
      <c r="F858" s="16">
        <v>44245</v>
      </c>
      <c r="G858" s="10" t="s">
        <v>2087</v>
      </c>
      <c r="H858" s="18">
        <v>46328.5</v>
      </c>
      <c r="I858" s="10" t="s">
        <v>2088</v>
      </c>
      <c r="J858" s="9" t="s">
        <v>2084</v>
      </c>
      <c r="K858" s="47" t="s">
        <v>6439</v>
      </c>
    </row>
    <row r="859" spans="1:11" ht="45" hidden="1" customHeight="1">
      <c r="A859" s="9" t="s">
        <v>2081</v>
      </c>
      <c r="B859" s="9" t="s">
        <v>308</v>
      </c>
      <c r="C859" s="10" t="s">
        <v>8</v>
      </c>
      <c r="D859" s="9">
        <v>14</v>
      </c>
      <c r="E859" s="9">
        <v>2020</v>
      </c>
      <c r="F859" s="16">
        <v>44245</v>
      </c>
      <c r="G859" s="10" t="s">
        <v>2089</v>
      </c>
      <c r="H859" s="18">
        <v>3387528</v>
      </c>
      <c r="I859" s="10" t="s">
        <v>2090</v>
      </c>
      <c r="J859" s="9" t="s">
        <v>2084</v>
      </c>
      <c r="K859" s="47" t="s">
        <v>6439</v>
      </c>
    </row>
    <row r="860" spans="1:11" ht="45" hidden="1" customHeight="1">
      <c r="A860" s="9" t="s">
        <v>2081</v>
      </c>
      <c r="B860" s="9" t="s">
        <v>308</v>
      </c>
      <c r="C860" s="10" t="s">
        <v>8</v>
      </c>
      <c r="D860" s="9">
        <v>14</v>
      </c>
      <c r="E860" s="9">
        <v>2020</v>
      </c>
      <c r="F860" s="16">
        <v>44245</v>
      </c>
      <c r="G860" s="10" t="s">
        <v>2091</v>
      </c>
      <c r="H860" s="18">
        <v>31230</v>
      </c>
      <c r="I860" s="10" t="s">
        <v>2092</v>
      </c>
      <c r="J860" s="9" t="s">
        <v>2084</v>
      </c>
      <c r="K860" s="47" t="s">
        <v>6439</v>
      </c>
    </row>
    <row r="861" spans="1:11" ht="45" hidden="1" customHeight="1">
      <c r="A861" s="9" t="s">
        <v>2081</v>
      </c>
      <c r="B861" s="9" t="s">
        <v>308</v>
      </c>
      <c r="C861" s="10" t="s">
        <v>8</v>
      </c>
      <c r="D861" s="9">
        <v>14</v>
      </c>
      <c r="E861" s="9">
        <v>2020</v>
      </c>
      <c r="F861" s="16">
        <v>44245</v>
      </c>
      <c r="G861" s="10" t="s">
        <v>2093</v>
      </c>
      <c r="H861" s="25">
        <v>1021500</v>
      </c>
      <c r="I861" s="10" t="s">
        <v>2094</v>
      </c>
      <c r="J861" s="9" t="s">
        <v>2084</v>
      </c>
      <c r="K861" s="47" t="s">
        <v>6439</v>
      </c>
    </row>
    <row r="862" spans="1:11" s="3" customFormat="1" ht="60" hidden="1" customHeight="1">
      <c r="A862" s="9" t="s">
        <v>4878</v>
      </c>
      <c r="B862" s="9" t="s">
        <v>43</v>
      </c>
      <c r="C862" s="9" t="s">
        <v>2095</v>
      </c>
      <c r="D862" s="9">
        <v>8</v>
      </c>
      <c r="E862" s="9">
        <v>2020</v>
      </c>
      <c r="F862" s="16">
        <v>44246</v>
      </c>
      <c r="G862" s="10" t="s">
        <v>2096</v>
      </c>
      <c r="H862" s="18">
        <v>139756.97</v>
      </c>
      <c r="I862" s="10" t="s">
        <v>2097</v>
      </c>
      <c r="J862" s="9" t="s">
        <v>2084</v>
      </c>
      <c r="K862" s="47" t="s">
        <v>6439</v>
      </c>
    </row>
    <row r="863" spans="1:11" s="3" customFormat="1" ht="75" hidden="1" customHeight="1">
      <c r="A863" s="9" t="s">
        <v>2098</v>
      </c>
      <c r="B863" s="9" t="s">
        <v>1215</v>
      </c>
      <c r="C863" s="10" t="s">
        <v>8</v>
      </c>
      <c r="D863" s="9">
        <v>81</v>
      </c>
      <c r="E863" s="9">
        <v>2019</v>
      </c>
      <c r="F863" s="16">
        <v>44246</v>
      </c>
      <c r="G863" s="10" t="s">
        <v>2099</v>
      </c>
      <c r="H863" s="18">
        <v>1411200</v>
      </c>
      <c r="I863" s="10" t="s">
        <v>2100</v>
      </c>
      <c r="J863" s="9" t="s">
        <v>2084</v>
      </c>
      <c r="K863" s="47" t="s">
        <v>6501</v>
      </c>
    </row>
    <row r="864" spans="1:11" ht="60" hidden="1" customHeight="1">
      <c r="A864" s="9" t="s">
        <v>2101</v>
      </c>
      <c r="B864" s="9" t="s">
        <v>131</v>
      </c>
      <c r="C864" s="10" t="s">
        <v>8</v>
      </c>
      <c r="D864" s="9">
        <v>1</v>
      </c>
      <c r="E864" s="9">
        <v>2021</v>
      </c>
      <c r="F864" s="16">
        <v>44249</v>
      </c>
      <c r="G864" s="10" t="s">
        <v>2102</v>
      </c>
      <c r="H864" s="25" t="s">
        <v>2103</v>
      </c>
      <c r="I864" s="10" t="s">
        <v>2106</v>
      </c>
      <c r="J864" s="9" t="s">
        <v>2144</v>
      </c>
      <c r="K864" s="84" t="s">
        <v>6560</v>
      </c>
    </row>
    <row r="865" spans="1:11" ht="60" hidden="1" customHeight="1">
      <c r="A865" s="9" t="s">
        <v>2101</v>
      </c>
      <c r="B865" s="9" t="s">
        <v>131</v>
      </c>
      <c r="C865" s="10" t="s">
        <v>8</v>
      </c>
      <c r="D865" s="9">
        <v>1</v>
      </c>
      <c r="E865" s="9">
        <v>2021</v>
      </c>
      <c r="F865" s="16">
        <v>44249</v>
      </c>
      <c r="G865" s="10" t="s">
        <v>2104</v>
      </c>
      <c r="H865" s="25" t="s">
        <v>2105</v>
      </c>
      <c r="I865" s="10" t="s">
        <v>2106</v>
      </c>
      <c r="J865" s="9" t="s">
        <v>2144</v>
      </c>
      <c r="K865" s="84" t="s">
        <v>6560</v>
      </c>
    </row>
    <row r="866" spans="1:11" ht="60" hidden="1" customHeight="1">
      <c r="A866" s="9" t="s">
        <v>2101</v>
      </c>
      <c r="B866" s="9" t="s">
        <v>131</v>
      </c>
      <c r="C866" s="10" t="s">
        <v>8</v>
      </c>
      <c r="D866" s="9">
        <v>1</v>
      </c>
      <c r="E866" s="9">
        <v>2021</v>
      </c>
      <c r="F866" s="16">
        <v>44249</v>
      </c>
      <c r="G866" s="10" t="s">
        <v>2107</v>
      </c>
      <c r="H866" s="56" t="s">
        <v>2108</v>
      </c>
      <c r="I866" s="30" t="s">
        <v>2132</v>
      </c>
      <c r="J866" s="9" t="s">
        <v>2144</v>
      </c>
      <c r="K866" s="84" t="s">
        <v>6560</v>
      </c>
    </row>
    <row r="867" spans="1:11" ht="60" hidden="1" customHeight="1">
      <c r="A867" s="9" t="s">
        <v>2101</v>
      </c>
      <c r="B867" s="9" t="s">
        <v>131</v>
      </c>
      <c r="C867" s="10" t="s">
        <v>8</v>
      </c>
      <c r="D867" s="9">
        <v>1</v>
      </c>
      <c r="E867" s="9">
        <v>2021</v>
      </c>
      <c r="F867" s="16">
        <v>44249</v>
      </c>
      <c r="G867" s="10" t="s">
        <v>2109</v>
      </c>
      <c r="H867" s="59" t="s">
        <v>2110</v>
      </c>
      <c r="I867" s="30" t="s">
        <v>2132</v>
      </c>
      <c r="J867" s="9" t="s">
        <v>2144</v>
      </c>
      <c r="K867" s="84" t="s">
        <v>6560</v>
      </c>
    </row>
    <row r="868" spans="1:11" ht="60" hidden="1" customHeight="1">
      <c r="A868" s="9" t="s">
        <v>2101</v>
      </c>
      <c r="B868" s="9" t="s">
        <v>131</v>
      </c>
      <c r="C868" s="10" t="s">
        <v>8</v>
      </c>
      <c r="D868" s="9">
        <v>1</v>
      </c>
      <c r="E868" s="9">
        <v>2021</v>
      </c>
      <c r="F868" s="16">
        <v>44249</v>
      </c>
      <c r="G868" s="10" t="s">
        <v>2111</v>
      </c>
      <c r="H868" s="59" t="s">
        <v>2110</v>
      </c>
      <c r="I868" s="30" t="s">
        <v>2132</v>
      </c>
      <c r="J868" s="9" t="s">
        <v>2144</v>
      </c>
      <c r="K868" s="84" t="s">
        <v>6560</v>
      </c>
    </row>
    <row r="869" spans="1:11" ht="60" hidden="1" customHeight="1">
      <c r="A869" s="9" t="s">
        <v>2101</v>
      </c>
      <c r="B869" s="9" t="s">
        <v>131</v>
      </c>
      <c r="C869" s="10" t="s">
        <v>8</v>
      </c>
      <c r="D869" s="9">
        <v>1</v>
      </c>
      <c r="E869" s="9">
        <v>2021</v>
      </c>
      <c r="F869" s="16">
        <v>44249</v>
      </c>
      <c r="G869" s="10" t="s">
        <v>2112</v>
      </c>
      <c r="H869" s="59" t="s">
        <v>2113</v>
      </c>
      <c r="I869" s="30" t="s">
        <v>2132</v>
      </c>
      <c r="J869" s="9" t="s">
        <v>2144</v>
      </c>
      <c r="K869" s="84" t="s">
        <v>6560</v>
      </c>
    </row>
    <row r="870" spans="1:11" ht="60" hidden="1" customHeight="1">
      <c r="A870" s="9" t="s">
        <v>2101</v>
      </c>
      <c r="B870" s="9" t="s">
        <v>131</v>
      </c>
      <c r="C870" s="10" t="s">
        <v>8</v>
      </c>
      <c r="D870" s="9">
        <v>1</v>
      </c>
      <c r="E870" s="9">
        <v>2021</v>
      </c>
      <c r="F870" s="16">
        <v>44249</v>
      </c>
      <c r="G870" s="10" t="s">
        <v>2114</v>
      </c>
      <c r="H870" s="59" t="s">
        <v>2115</v>
      </c>
      <c r="I870" s="30" t="s">
        <v>2132</v>
      </c>
      <c r="J870" s="9" t="s">
        <v>2144</v>
      </c>
      <c r="K870" s="84" t="s">
        <v>6560</v>
      </c>
    </row>
    <row r="871" spans="1:11" ht="60" hidden="1" customHeight="1">
      <c r="A871" s="9" t="s">
        <v>2101</v>
      </c>
      <c r="B871" s="9" t="s">
        <v>131</v>
      </c>
      <c r="C871" s="10" t="s">
        <v>8</v>
      </c>
      <c r="D871" s="9">
        <v>1</v>
      </c>
      <c r="E871" s="9">
        <v>2021</v>
      </c>
      <c r="F871" s="16">
        <v>44249</v>
      </c>
      <c r="G871" s="10" t="s">
        <v>2116</v>
      </c>
      <c r="H871" s="59" t="s">
        <v>2117</v>
      </c>
      <c r="I871" s="30" t="s">
        <v>2132</v>
      </c>
      <c r="J871" s="9" t="s">
        <v>2144</v>
      </c>
      <c r="K871" s="84" t="s">
        <v>6560</v>
      </c>
    </row>
    <row r="872" spans="1:11" ht="60" hidden="1" customHeight="1">
      <c r="A872" s="9" t="s">
        <v>2101</v>
      </c>
      <c r="B872" s="9" t="s">
        <v>131</v>
      </c>
      <c r="C872" s="10" t="s">
        <v>8</v>
      </c>
      <c r="D872" s="9">
        <v>1</v>
      </c>
      <c r="E872" s="9">
        <v>2021</v>
      </c>
      <c r="F872" s="16">
        <v>44249</v>
      </c>
      <c r="G872" s="10" t="s">
        <v>2118</v>
      </c>
      <c r="H872" s="59" t="s">
        <v>2119</v>
      </c>
      <c r="I872" s="30" t="s">
        <v>2132</v>
      </c>
      <c r="J872" s="9" t="s">
        <v>2144</v>
      </c>
      <c r="K872" s="84" t="s">
        <v>6560</v>
      </c>
    </row>
    <row r="873" spans="1:11" ht="60" hidden="1" customHeight="1">
      <c r="A873" s="9" t="s">
        <v>2101</v>
      </c>
      <c r="B873" s="9" t="s">
        <v>131</v>
      </c>
      <c r="C873" s="10" t="s">
        <v>8</v>
      </c>
      <c r="D873" s="9">
        <v>1</v>
      </c>
      <c r="E873" s="9">
        <v>2021</v>
      </c>
      <c r="F873" s="16">
        <v>44249</v>
      </c>
      <c r="G873" s="10" t="s">
        <v>2120</v>
      </c>
      <c r="H873" s="59" t="s">
        <v>2121</v>
      </c>
      <c r="I873" s="30" t="s">
        <v>2132</v>
      </c>
      <c r="J873" s="9" t="s">
        <v>2144</v>
      </c>
      <c r="K873" s="84" t="s">
        <v>6560</v>
      </c>
    </row>
    <row r="874" spans="1:11" ht="60" hidden="1" customHeight="1">
      <c r="A874" s="9" t="s">
        <v>2101</v>
      </c>
      <c r="B874" s="9" t="s">
        <v>131</v>
      </c>
      <c r="C874" s="10" t="s">
        <v>8</v>
      </c>
      <c r="D874" s="9">
        <v>1</v>
      </c>
      <c r="E874" s="9">
        <v>2021</v>
      </c>
      <c r="F874" s="16">
        <v>44249</v>
      </c>
      <c r="G874" s="10" t="s">
        <v>2122</v>
      </c>
      <c r="H874" s="59" t="s">
        <v>2123</v>
      </c>
      <c r="I874" s="30" t="s">
        <v>2132</v>
      </c>
      <c r="J874" s="9" t="s">
        <v>2144</v>
      </c>
      <c r="K874" s="84" t="s">
        <v>6560</v>
      </c>
    </row>
    <row r="875" spans="1:11" ht="60" hidden="1" customHeight="1">
      <c r="A875" s="9" t="s">
        <v>2101</v>
      </c>
      <c r="B875" s="9" t="s">
        <v>131</v>
      </c>
      <c r="C875" s="10" t="s">
        <v>8</v>
      </c>
      <c r="D875" s="9">
        <v>1</v>
      </c>
      <c r="E875" s="9">
        <v>2021</v>
      </c>
      <c r="F875" s="16">
        <v>44249</v>
      </c>
      <c r="G875" s="10" t="s">
        <v>2125</v>
      </c>
      <c r="H875" s="59" t="s">
        <v>2124</v>
      </c>
      <c r="I875" s="30" t="s">
        <v>2132</v>
      </c>
      <c r="J875" s="9" t="s">
        <v>2144</v>
      </c>
      <c r="K875" s="84" t="s">
        <v>6560</v>
      </c>
    </row>
    <row r="876" spans="1:11" ht="60" hidden="1" customHeight="1">
      <c r="A876" s="9" t="s">
        <v>2101</v>
      </c>
      <c r="B876" s="9" t="s">
        <v>131</v>
      </c>
      <c r="C876" s="10" t="s">
        <v>8</v>
      </c>
      <c r="D876" s="9">
        <v>1</v>
      </c>
      <c r="E876" s="9">
        <v>2021</v>
      </c>
      <c r="F876" s="16">
        <v>44249</v>
      </c>
      <c r="G876" s="10" t="s">
        <v>2126</v>
      </c>
      <c r="H876" s="59" t="s">
        <v>2127</v>
      </c>
      <c r="I876" s="30" t="s">
        <v>2132</v>
      </c>
      <c r="J876" s="9" t="s">
        <v>2144</v>
      </c>
      <c r="K876" s="84" t="s">
        <v>6560</v>
      </c>
    </row>
    <row r="877" spans="1:11" ht="60" hidden="1" customHeight="1">
      <c r="A877" s="9" t="s">
        <v>2101</v>
      </c>
      <c r="B877" s="9" t="s">
        <v>131</v>
      </c>
      <c r="C877" s="10" t="s">
        <v>8</v>
      </c>
      <c r="D877" s="9">
        <v>1</v>
      </c>
      <c r="E877" s="9">
        <v>2021</v>
      </c>
      <c r="F877" s="16">
        <v>44249</v>
      </c>
      <c r="G877" s="10" t="s">
        <v>2128</v>
      </c>
      <c r="H877" s="59" t="s">
        <v>2129</v>
      </c>
      <c r="I877" s="30" t="s">
        <v>2132</v>
      </c>
      <c r="J877" s="9" t="s">
        <v>2144</v>
      </c>
      <c r="K877" s="84" t="s">
        <v>6560</v>
      </c>
    </row>
    <row r="878" spans="1:11" ht="60" hidden="1" customHeight="1">
      <c r="A878" s="9" t="s">
        <v>2101</v>
      </c>
      <c r="B878" s="9" t="s">
        <v>131</v>
      </c>
      <c r="C878" s="10" t="s">
        <v>8</v>
      </c>
      <c r="D878" s="9">
        <v>1</v>
      </c>
      <c r="E878" s="9">
        <v>2021</v>
      </c>
      <c r="F878" s="16">
        <v>44249</v>
      </c>
      <c r="G878" s="10" t="s">
        <v>2130</v>
      </c>
      <c r="H878" s="59" t="s">
        <v>2131</v>
      </c>
      <c r="I878" s="30" t="s">
        <v>2132</v>
      </c>
      <c r="J878" s="9" t="s">
        <v>2144</v>
      </c>
      <c r="K878" s="84" t="s">
        <v>6560</v>
      </c>
    </row>
    <row r="879" spans="1:11" s="3" customFormat="1" ht="60" hidden="1" customHeight="1">
      <c r="A879" s="9" t="s">
        <v>2133</v>
      </c>
      <c r="B879" s="9" t="s">
        <v>229</v>
      </c>
      <c r="C879" s="10" t="s">
        <v>142</v>
      </c>
      <c r="D879" s="9">
        <v>4</v>
      </c>
      <c r="E879" s="9">
        <v>2021</v>
      </c>
      <c r="F879" s="16">
        <v>44249</v>
      </c>
      <c r="G879" s="10" t="s">
        <v>2134</v>
      </c>
      <c r="H879" s="18">
        <v>5896.8</v>
      </c>
      <c r="I879" s="10" t="s">
        <v>2135</v>
      </c>
      <c r="J879" s="9" t="s">
        <v>2144</v>
      </c>
      <c r="K879" s="84" t="s">
        <v>6560</v>
      </c>
    </row>
    <row r="880" spans="1:11" s="3" customFormat="1" ht="30" hidden="1" customHeight="1">
      <c r="A880" s="9" t="s">
        <v>2136</v>
      </c>
      <c r="B880" s="9" t="s">
        <v>62</v>
      </c>
      <c r="C880" s="10" t="s">
        <v>2057</v>
      </c>
      <c r="D880" s="9">
        <v>17</v>
      </c>
      <c r="E880" s="9">
        <v>2020</v>
      </c>
      <c r="F880" s="16">
        <v>44246</v>
      </c>
      <c r="G880" s="10" t="s">
        <v>2137</v>
      </c>
      <c r="H880" s="25" t="s">
        <v>2139</v>
      </c>
      <c r="I880" s="10" t="s">
        <v>2138</v>
      </c>
      <c r="J880" s="9" t="s">
        <v>2140</v>
      </c>
      <c r="K880" s="84" t="s">
        <v>6503</v>
      </c>
    </row>
    <row r="881" spans="1:11" ht="15" hidden="1" customHeight="1">
      <c r="A881" s="9" t="s">
        <v>2141</v>
      </c>
      <c r="B881" s="9" t="s">
        <v>131</v>
      </c>
      <c r="C881" s="10" t="s">
        <v>8</v>
      </c>
      <c r="D881" s="9">
        <v>10</v>
      </c>
      <c r="E881" s="9">
        <v>2020</v>
      </c>
      <c r="F881" s="16">
        <v>44251</v>
      </c>
      <c r="G881" s="9" t="s">
        <v>2142</v>
      </c>
      <c r="H881" s="25">
        <v>458586.9</v>
      </c>
      <c r="I881" s="10" t="s">
        <v>2145</v>
      </c>
      <c r="J881" s="9" t="s">
        <v>2140</v>
      </c>
      <c r="K881" s="86" t="s">
        <v>6516</v>
      </c>
    </row>
    <row r="882" spans="1:11" ht="15" hidden="1" customHeight="1">
      <c r="A882" s="9" t="s">
        <v>2141</v>
      </c>
      <c r="B882" s="9" t="s">
        <v>131</v>
      </c>
      <c r="C882" s="10" t="s">
        <v>8</v>
      </c>
      <c r="D882" s="9">
        <v>10</v>
      </c>
      <c r="E882" s="9">
        <v>2020</v>
      </c>
      <c r="F882" s="16">
        <v>44251</v>
      </c>
      <c r="G882" s="9" t="s">
        <v>2143</v>
      </c>
      <c r="H882" s="25">
        <v>458586.9</v>
      </c>
      <c r="I882" s="10" t="s">
        <v>2145</v>
      </c>
      <c r="J882" s="9" t="s">
        <v>2140</v>
      </c>
      <c r="K882" s="86" t="s">
        <v>6516</v>
      </c>
    </row>
    <row r="883" spans="1:11" s="3" customFormat="1" ht="30" hidden="1" customHeight="1">
      <c r="A883" s="9" t="s">
        <v>2146</v>
      </c>
      <c r="B883" s="9" t="s">
        <v>229</v>
      </c>
      <c r="C883" s="10" t="s">
        <v>142</v>
      </c>
      <c r="D883" s="9">
        <v>2</v>
      </c>
      <c r="E883" s="9">
        <v>2021</v>
      </c>
      <c r="F883" s="16">
        <v>44249</v>
      </c>
      <c r="G883" s="9" t="s">
        <v>2147</v>
      </c>
      <c r="H883" s="18">
        <v>2499087.9</v>
      </c>
      <c r="I883" s="10" t="s">
        <v>2148</v>
      </c>
      <c r="J883" s="70" t="s">
        <v>2140</v>
      </c>
      <c r="K883" s="84" t="s">
        <v>6503</v>
      </c>
    </row>
    <row r="884" spans="1:11" s="3" customFormat="1" ht="60" hidden="1" customHeight="1">
      <c r="A884" s="9" t="s">
        <v>2149</v>
      </c>
      <c r="B884" s="10" t="s">
        <v>2985</v>
      </c>
      <c r="C884" s="10" t="s">
        <v>8</v>
      </c>
      <c r="D884" s="9">
        <v>45</v>
      </c>
      <c r="E884" s="9">
        <v>2020</v>
      </c>
      <c r="F884" s="16">
        <v>44253</v>
      </c>
      <c r="G884" s="10" t="s">
        <v>2150</v>
      </c>
      <c r="H884" s="18">
        <v>1900800</v>
      </c>
      <c r="I884" s="10" t="s">
        <v>1624</v>
      </c>
      <c r="J884" s="108" t="s">
        <v>2151</v>
      </c>
      <c r="K884" s="86" t="s">
        <v>6516</v>
      </c>
    </row>
    <row r="885" spans="1:11" ht="30" hidden="1" customHeight="1">
      <c r="A885" s="22" t="s">
        <v>2152</v>
      </c>
      <c r="B885" s="22" t="s">
        <v>131</v>
      </c>
      <c r="C885" s="10" t="s">
        <v>8</v>
      </c>
      <c r="D885" s="22">
        <v>2</v>
      </c>
      <c r="E885" s="22">
        <v>2021</v>
      </c>
      <c r="F885" s="49">
        <v>44253</v>
      </c>
      <c r="G885" s="27" t="s">
        <v>2153</v>
      </c>
      <c r="H885" s="59" t="s">
        <v>2154</v>
      </c>
      <c r="I885" s="27" t="s">
        <v>2175</v>
      </c>
      <c r="J885" s="108" t="s">
        <v>2151</v>
      </c>
      <c r="K885" s="86" t="s">
        <v>6516</v>
      </c>
    </row>
    <row r="886" spans="1:11" ht="30" hidden="1" customHeight="1">
      <c r="A886" s="22" t="s">
        <v>2152</v>
      </c>
      <c r="B886" s="22" t="s">
        <v>131</v>
      </c>
      <c r="C886" s="10" t="s">
        <v>8</v>
      </c>
      <c r="D886" s="22">
        <v>2</v>
      </c>
      <c r="E886" s="22">
        <v>2021</v>
      </c>
      <c r="F886" s="49">
        <v>44253</v>
      </c>
      <c r="G886" s="27" t="s">
        <v>2155</v>
      </c>
      <c r="H886" s="56" t="s">
        <v>2156</v>
      </c>
      <c r="I886" s="27" t="s">
        <v>2175</v>
      </c>
      <c r="J886" s="108" t="s">
        <v>2151</v>
      </c>
      <c r="K886" s="86" t="s">
        <v>6516</v>
      </c>
    </row>
    <row r="887" spans="1:11" ht="30" hidden="1" customHeight="1">
      <c r="A887" s="22" t="s">
        <v>2152</v>
      </c>
      <c r="B887" s="22" t="s">
        <v>131</v>
      </c>
      <c r="C887" s="10" t="s">
        <v>8</v>
      </c>
      <c r="D887" s="22">
        <v>2</v>
      </c>
      <c r="E887" s="22">
        <v>2021</v>
      </c>
      <c r="F887" s="49">
        <v>44253</v>
      </c>
      <c r="G887" s="27" t="s">
        <v>2157</v>
      </c>
      <c r="H887" s="59" t="s">
        <v>2158</v>
      </c>
      <c r="I887" s="27" t="s">
        <v>2175</v>
      </c>
      <c r="J887" s="108" t="s">
        <v>2151</v>
      </c>
      <c r="K887" s="86" t="s">
        <v>6516</v>
      </c>
    </row>
    <row r="888" spans="1:11" ht="30" hidden="1" customHeight="1">
      <c r="A888" s="22" t="s">
        <v>2152</v>
      </c>
      <c r="B888" s="22" t="s">
        <v>131</v>
      </c>
      <c r="C888" s="10" t="s">
        <v>8</v>
      </c>
      <c r="D888" s="22">
        <v>2</v>
      </c>
      <c r="E888" s="22">
        <v>2021</v>
      </c>
      <c r="F888" s="49">
        <v>44253</v>
      </c>
      <c r="G888" s="27" t="s">
        <v>2159</v>
      </c>
      <c r="H888" s="59" t="s">
        <v>2160</v>
      </c>
      <c r="I888" s="27" t="s">
        <v>2175</v>
      </c>
      <c r="J888" s="108" t="s">
        <v>2151</v>
      </c>
      <c r="K888" s="86" t="s">
        <v>6516</v>
      </c>
    </row>
    <row r="889" spans="1:11" ht="30" hidden="1" customHeight="1">
      <c r="A889" s="22" t="s">
        <v>2152</v>
      </c>
      <c r="B889" s="22" t="s">
        <v>131</v>
      </c>
      <c r="C889" s="10" t="s">
        <v>8</v>
      </c>
      <c r="D889" s="22">
        <v>2</v>
      </c>
      <c r="E889" s="22">
        <v>2021</v>
      </c>
      <c r="F889" s="49">
        <v>44253</v>
      </c>
      <c r="G889" s="27" t="s">
        <v>2161</v>
      </c>
      <c r="H889" s="59" t="s">
        <v>2162</v>
      </c>
      <c r="I889" s="27" t="s">
        <v>2175</v>
      </c>
      <c r="J889" s="108" t="s">
        <v>2151</v>
      </c>
      <c r="K889" s="86" t="s">
        <v>6516</v>
      </c>
    </row>
    <row r="890" spans="1:11" ht="30" hidden="1" customHeight="1">
      <c r="A890" s="22" t="s">
        <v>2152</v>
      </c>
      <c r="B890" s="22" t="s">
        <v>131</v>
      </c>
      <c r="C890" s="10" t="s">
        <v>8</v>
      </c>
      <c r="D890" s="22">
        <v>2</v>
      </c>
      <c r="E890" s="22">
        <v>2021</v>
      </c>
      <c r="F890" s="49">
        <v>44253</v>
      </c>
      <c r="G890" s="27" t="s">
        <v>2163</v>
      </c>
      <c r="H890" s="59" t="s">
        <v>2164</v>
      </c>
      <c r="I890" s="27" t="s">
        <v>2175</v>
      </c>
      <c r="J890" s="108" t="s">
        <v>2151</v>
      </c>
      <c r="K890" s="86" t="s">
        <v>6516</v>
      </c>
    </row>
    <row r="891" spans="1:11" ht="30" hidden="1" customHeight="1">
      <c r="A891" s="22" t="s">
        <v>2152</v>
      </c>
      <c r="B891" s="22" t="s">
        <v>131</v>
      </c>
      <c r="C891" s="10" t="s">
        <v>8</v>
      </c>
      <c r="D891" s="22">
        <v>2</v>
      </c>
      <c r="E891" s="22">
        <v>2021</v>
      </c>
      <c r="F891" s="49">
        <v>44253</v>
      </c>
      <c r="G891" s="27" t="s">
        <v>2165</v>
      </c>
      <c r="H891" s="59" t="s">
        <v>2166</v>
      </c>
      <c r="I891" s="27" t="s">
        <v>2175</v>
      </c>
      <c r="J891" s="108" t="s">
        <v>2151</v>
      </c>
      <c r="K891" s="86" t="s">
        <v>6516</v>
      </c>
    </row>
    <row r="892" spans="1:11" ht="30" hidden="1" customHeight="1">
      <c r="A892" s="22" t="s">
        <v>2152</v>
      </c>
      <c r="B892" s="22" t="s">
        <v>131</v>
      </c>
      <c r="C892" s="10" t="s">
        <v>8</v>
      </c>
      <c r="D892" s="22">
        <v>2</v>
      </c>
      <c r="E892" s="22">
        <v>2021</v>
      </c>
      <c r="F892" s="49">
        <v>44253</v>
      </c>
      <c r="G892" s="27" t="s">
        <v>2167</v>
      </c>
      <c r="H892" s="59" t="s">
        <v>2168</v>
      </c>
      <c r="I892" s="27" t="s">
        <v>2175</v>
      </c>
      <c r="J892" s="108" t="s">
        <v>2151</v>
      </c>
      <c r="K892" s="86" t="s">
        <v>6516</v>
      </c>
    </row>
    <row r="893" spans="1:11" ht="30" hidden="1" customHeight="1">
      <c r="A893" s="22" t="s">
        <v>2152</v>
      </c>
      <c r="B893" s="22" t="s">
        <v>131</v>
      </c>
      <c r="C893" s="10" t="s">
        <v>8</v>
      </c>
      <c r="D893" s="22">
        <v>2</v>
      </c>
      <c r="E893" s="22">
        <v>2021</v>
      </c>
      <c r="F893" s="49">
        <v>44253</v>
      </c>
      <c r="G893" s="27" t="s">
        <v>2169</v>
      </c>
      <c r="H893" s="59" t="s">
        <v>2170</v>
      </c>
      <c r="I893" s="27" t="s">
        <v>2175</v>
      </c>
      <c r="J893" s="108" t="s">
        <v>2151</v>
      </c>
      <c r="K893" s="86" t="s">
        <v>6516</v>
      </c>
    </row>
    <row r="894" spans="1:11" ht="30" hidden="1" customHeight="1">
      <c r="A894" s="22" t="s">
        <v>2152</v>
      </c>
      <c r="B894" s="22" t="s">
        <v>131</v>
      </c>
      <c r="C894" s="10" t="s">
        <v>8</v>
      </c>
      <c r="D894" s="22">
        <v>2</v>
      </c>
      <c r="E894" s="22">
        <v>2021</v>
      </c>
      <c r="F894" s="49">
        <v>44253</v>
      </c>
      <c r="G894" s="27" t="s">
        <v>2171</v>
      </c>
      <c r="H894" s="59" t="s">
        <v>2172</v>
      </c>
      <c r="I894" s="27" t="s">
        <v>2175</v>
      </c>
      <c r="J894" s="108" t="s">
        <v>2151</v>
      </c>
      <c r="K894" s="86" t="s">
        <v>6516</v>
      </c>
    </row>
    <row r="895" spans="1:11" ht="45.75" hidden="1" customHeight="1">
      <c r="A895" s="22" t="s">
        <v>2152</v>
      </c>
      <c r="B895" s="22" t="s">
        <v>131</v>
      </c>
      <c r="C895" s="10" t="s">
        <v>8</v>
      </c>
      <c r="D895" s="22">
        <v>2</v>
      </c>
      <c r="E895" s="22">
        <v>2021</v>
      </c>
      <c r="F895" s="49">
        <v>44253</v>
      </c>
      <c r="G895" s="27" t="s">
        <v>2173</v>
      </c>
      <c r="H895" s="59" t="s">
        <v>2174</v>
      </c>
      <c r="I895" s="27" t="s">
        <v>2175</v>
      </c>
      <c r="J895" s="22" t="s">
        <v>2151</v>
      </c>
      <c r="K895" s="86" t="s">
        <v>6516</v>
      </c>
    </row>
    <row r="896" spans="1:11" s="3" customFormat="1" ht="60" hidden="1" customHeight="1">
      <c r="A896" s="9" t="s">
        <v>2176</v>
      </c>
      <c r="B896" s="9" t="s">
        <v>43</v>
      </c>
      <c r="C896" s="9" t="s">
        <v>52</v>
      </c>
      <c r="D896" s="9">
        <v>1</v>
      </c>
      <c r="E896" s="9">
        <v>2020</v>
      </c>
      <c r="F896" s="16">
        <v>44259</v>
      </c>
      <c r="G896" s="10" t="s">
        <v>2178</v>
      </c>
      <c r="H896" s="18" t="s">
        <v>70</v>
      </c>
      <c r="I896" s="10" t="s">
        <v>2177</v>
      </c>
      <c r="J896" s="9" t="s">
        <v>2179</v>
      </c>
      <c r="K896" s="47" t="s">
        <v>6529</v>
      </c>
    </row>
    <row r="897" spans="1:11" s="3" customFormat="1" ht="30" hidden="1" customHeight="1">
      <c r="A897" s="9" t="s">
        <v>2180</v>
      </c>
      <c r="B897" s="9" t="s">
        <v>43</v>
      </c>
      <c r="C897" s="10" t="s">
        <v>8</v>
      </c>
      <c r="D897" s="9">
        <v>37</v>
      </c>
      <c r="E897" s="9">
        <v>2020</v>
      </c>
      <c r="F897" s="16">
        <v>44259</v>
      </c>
      <c r="G897" s="9" t="s">
        <v>2181</v>
      </c>
      <c r="H897" s="18">
        <v>76125</v>
      </c>
      <c r="I897" s="10" t="s">
        <v>2182</v>
      </c>
      <c r="J897" s="9" t="s">
        <v>2183</v>
      </c>
      <c r="K897" s="47" t="s">
        <v>6530</v>
      </c>
    </row>
    <row r="898" spans="1:11" s="3" customFormat="1" ht="45" hidden="1" customHeight="1">
      <c r="A898" s="9" t="s">
        <v>2184</v>
      </c>
      <c r="B898" s="9" t="s">
        <v>229</v>
      </c>
      <c r="C898" s="10" t="s">
        <v>798</v>
      </c>
      <c r="D898" s="9">
        <v>20</v>
      </c>
      <c r="E898" s="9">
        <v>2019</v>
      </c>
      <c r="F898" s="16">
        <v>44266</v>
      </c>
      <c r="G898" s="10" t="s">
        <v>2185</v>
      </c>
      <c r="H898" s="25" t="s">
        <v>2187</v>
      </c>
      <c r="I898" s="10" t="s">
        <v>2186</v>
      </c>
      <c r="J898" s="9" t="s">
        <v>2188</v>
      </c>
      <c r="K898" s="84" t="s">
        <v>6480</v>
      </c>
    </row>
    <row r="899" spans="1:11" ht="45" hidden="1" customHeight="1">
      <c r="A899" s="9" t="s">
        <v>2189</v>
      </c>
      <c r="B899" s="9" t="s">
        <v>229</v>
      </c>
      <c r="C899" s="10" t="s">
        <v>8</v>
      </c>
      <c r="D899" s="9">
        <v>9</v>
      </c>
      <c r="E899" s="9">
        <v>2021</v>
      </c>
      <c r="F899" s="16">
        <v>44267</v>
      </c>
      <c r="G899" s="10" t="s">
        <v>2190</v>
      </c>
      <c r="H899" s="25" t="s">
        <v>2192</v>
      </c>
      <c r="I899" s="10" t="s">
        <v>2191</v>
      </c>
      <c r="J899" s="9" t="s">
        <v>2194</v>
      </c>
      <c r="K899" s="47" t="s">
        <v>6561</v>
      </c>
    </row>
    <row r="900" spans="1:11" ht="30" hidden="1" customHeight="1">
      <c r="A900" s="9" t="s">
        <v>2189</v>
      </c>
      <c r="B900" s="9" t="s">
        <v>229</v>
      </c>
      <c r="C900" s="10" t="s">
        <v>8</v>
      </c>
      <c r="D900" s="9">
        <v>9</v>
      </c>
      <c r="E900" s="9">
        <v>2021</v>
      </c>
      <c r="F900" s="16">
        <v>44267</v>
      </c>
      <c r="G900" s="10" t="s">
        <v>2190</v>
      </c>
      <c r="H900" s="18">
        <v>10209223.800000001</v>
      </c>
      <c r="I900" s="10" t="s">
        <v>2193</v>
      </c>
      <c r="J900" s="9" t="s">
        <v>2194</v>
      </c>
      <c r="K900" s="47" t="s">
        <v>6561</v>
      </c>
    </row>
    <row r="901" spans="1:11" ht="58.5" hidden="1" customHeight="1">
      <c r="A901" s="9" t="s">
        <v>2195</v>
      </c>
      <c r="B901" s="9" t="s">
        <v>43</v>
      </c>
      <c r="C901" s="10" t="s">
        <v>8</v>
      </c>
      <c r="D901" s="9">
        <v>2</v>
      </c>
      <c r="E901" s="9">
        <v>2021</v>
      </c>
      <c r="F901" s="16">
        <v>44267</v>
      </c>
      <c r="G901" s="10" t="s">
        <v>2198</v>
      </c>
      <c r="H901" s="18">
        <v>4896670.5599999996</v>
      </c>
      <c r="I901" s="10" t="s">
        <v>2196</v>
      </c>
      <c r="J901" s="9" t="s">
        <v>2200</v>
      </c>
      <c r="K901" s="47" t="s">
        <v>6562</v>
      </c>
    </row>
    <row r="902" spans="1:11" ht="98.25" hidden="1" customHeight="1">
      <c r="A902" s="9" t="s">
        <v>2195</v>
      </c>
      <c r="B902" s="9" t="s">
        <v>43</v>
      </c>
      <c r="C902" s="10" t="s">
        <v>8</v>
      </c>
      <c r="D902" s="9">
        <v>2</v>
      </c>
      <c r="E902" s="9">
        <v>2021</v>
      </c>
      <c r="F902" s="16">
        <v>44267</v>
      </c>
      <c r="G902" s="10" t="s">
        <v>2197</v>
      </c>
      <c r="H902" s="18">
        <v>4896670.5599999996</v>
      </c>
      <c r="I902" s="10" t="s">
        <v>2199</v>
      </c>
      <c r="J902" s="9" t="s">
        <v>2201</v>
      </c>
      <c r="K902" s="47" t="s">
        <v>6562</v>
      </c>
    </row>
    <row r="903" spans="1:11" s="3" customFormat="1" ht="30" hidden="1" customHeight="1">
      <c r="A903" s="9" t="s">
        <v>2202</v>
      </c>
      <c r="B903" s="9" t="s">
        <v>229</v>
      </c>
      <c r="C903" s="10" t="s">
        <v>142</v>
      </c>
      <c r="D903" s="9">
        <v>8</v>
      </c>
      <c r="E903" s="9">
        <v>2021</v>
      </c>
      <c r="F903" s="16">
        <v>44278</v>
      </c>
      <c r="G903" s="10" t="s">
        <v>2203</v>
      </c>
      <c r="H903" s="18">
        <v>1905000</v>
      </c>
      <c r="I903" s="10" t="s">
        <v>2204</v>
      </c>
      <c r="J903" s="9" t="s">
        <v>2205</v>
      </c>
      <c r="K903" s="47" t="s">
        <v>6563</v>
      </c>
    </row>
    <row r="904" spans="1:11" ht="45" hidden="1" customHeight="1">
      <c r="A904" s="9" t="s">
        <v>2206</v>
      </c>
      <c r="B904" s="9" t="s">
        <v>141</v>
      </c>
      <c r="C904" s="10" t="s">
        <v>142</v>
      </c>
      <c r="D904" s="9">
        <v>66</v>
      </c>
      <c r="E904" s="9">
        <v>2020</v>
      </c>
      <c r="F904" s="16">
        <v>44279</v>
      </c>
      <c r="G904" s="10" t="s">
        <v>2207</v>
      </c>
      <c r="H904" s="18">
        <v>616898.81999999995</v>
      </c>
      <c r="I904" s="10" t="s">
        <v>2208</v>
      </c>
      <c r="J904" s="9" t="s">
        <v>2209</v>
      </c>
      <c r="K904" s="47" t="s">
        <v>6564</v>
      </c>
    </row>
    <row r="905" spans="1:11" ht="45" hidden="1" customHeight="1">
      <c r="A905" s="9" t="s">
        <v>2206</v>
      </c>
      <c r="B905" s="9" t="s">
        <v>141</v>
      </c>
      <c r="C905" s="10" t="s">
        <v>142</v>
      </c>
      <c r="D905" s="9">
        <v>66</v>
      </c>
      <c r="E905" s="9">
        <v>2020</v>
      </c>
      <c r="F905" s="16">
        <v>44279</v>
      </c>
      <c r="G905" s="10" t="s">
        <v>2207</v>
      </c>
      <c r="H905" s="18">
        <v>1574867.66</v>
      </c>
      <c r="I905" s="10" t="s">
        <v>1227</v>
      </c>
      <c r="J905" s="9" t="s">
        <v>2209</v>
      </c>
      <c r="K905" s="47" t="s">
        <v>6564</v>
      </c>
    </row>
    <row r="906" spans="1:11" ht="45" hidden="1" customHeight="1">
      <c r="A906" s="9" t="s">
        <v>2206</v>
      </c>
      <c r="B906" s="9" t="s">
        <v>141</v>
      </c>
      <c r="C906" s="10" t="s">
        <v>142</v>
      </c>
      <c r="D906" s="9">
        <v>66</v>
      </c>
      <c r="E906" s="9">
        <v>2020</v>
      </c>
      <c r="F906" s="16">
        <v>44279</v>
      </c>
      <c r="G906" s="10" t="s">
        <v>2207</v>
      </c>
      <c r="H906" s="18">
        <v>5224990.55</v>
      </c>
      <c r="I906" s="10" t="s">
        <v>2210</v>
      </c>
      <c r="J906" s="9" t="s">
        <v>2209</v>
      </c>
      <c r="K906" s="47" t="s">
        <v>6564</v>
      </c>
    </row>
    <row r="907" spans="1:11" ht="45" hidden="1" customHeight="1">
      <c r="A907" s="9" t="s">
        <v>2206</v>
      </c>
      <c r="B907" s="9" t="s">
        <v>141</v>
      </c>
      <c r="C907" s="10" t="s">
        <v>142</v>
      </c>
      <c r="D907" s="9">
        <v>66</v>
      </c>
      <c r="E907" s="9">
        <v>2020</v>
      </c>
      <c r="F907" s="16">
        <v>44279</v>
      </c>
      <c r="G907" s="10" t="s">
        <v>2207</v>
      </c>
      <c r="H907" s="18">
        <v>1509987.33</v>
      </c>
      <c r="I907" s="10" t="s">
        <v>2211</v>
      </c>
      <c r="J907" s="9" t="s">
        <v>2209</v>
      </c>
      <c r="K907" s="47" t="s">
        <v>6512</v>
      </c>
    </row>
    <row r="908" spans="1:11" ht="45" hidden="1" customHeight="1">
      <c r="A908" s="9" t="s">
        <v>2206</v>
      </c>
      <c r="B908" s="9" t="s">
        <v>141</v>
      </c>
      <c r="C908" s="10" t="s">
        <v>142</v>
      </c>
      <c r="D908" s="9">
        <v>66</v>
      </c>
      <c r="E908" s="9">
        <v>2020</v>
      </c>
      <c r="F908" s="16">
        <v>44279</v>
      </c>
      <c r="G908" s="10" t="s">
        <v>2207</v>
      </c>
      <c r="H908" s="18">
        <v>1220223.56</v>
      </c>
      <c r="I908" s="10" t="s">
        <v>2212</v>
      </c>
      <c r="J908" s="9" t="s">
        <v>2209</v>
      </c>
      <c r="K908" s="47" t="s">
        <v>6512</v>
      </c>
    </row>
    <row r="909" spans="1:11" s="8" customFormat="1" ht="30" hidden="1" customHeight="1">
      <c r="A909" s="10" t="s">
        <v>1754</v>
      </c>
      <c r="B909" s="10" t="s">
        <v>934</v>
      </c>
      <c r="C909" s="10" t="s">
        <v>2213</v>
      </c>
      <c r="D909" s="10">
        <v>1</v>
      </c>
      <c r="E909" s="10">
        <v>2020</v>
      </c>
      <c r="F909" s="48">
        <v>44291</v>
      </c>
      <c r="G909" s="10" t="s">
        <v>2214</v>
      </c>
      <c r="H909" s="25">
        <v>66560</v>
      </c>
      <c r="I909" s="10" t="s">
        <v>2215</v>
      </c>
      <c r="J909" s="10" t="s">
        <v>2216</v>
      </c>
      <c r="K909" s="87" t="s">
        <v>6493</v>
      </c>
    </row>
    <row r="910" spans="1:11" ht="54" hidden="1" customHeight="1">
      <c r="A910" s="9" t="s">
        <v>2217</v>
      </c>
      <c r="B910" s="9" t="s">
        <v>308</v>
      </c>
      <c r="C910" s="10" t="s">
        <v>8</v>
      </c>
      <c r="D910" s="9">
        <v>62</v>
      </c>
      <c r="E910" s="9">
        <v>2020</v>
      </c>
      <c r="F910" s="16">
        <v>44293</v>
      </c>
      <c r="G910" s="10" t="s">
        <v>2218</v>
      </c>
      <c r="H910" s="18">
        <v>743403.89</v>
      </c>
      <c r="I910" s="10" t="s">
        <v>2219</v>
      </c>
      <c r="J910" s="9" t="s">
        <v>2220</v>
      </c>
      <c r="K910" s="47" t="s">
        <v>6523</v>
      </c>
    </row>
    <row r="911" spans="1:11" s="3" customFormat="1" ht="45" hidden="1" customHeight="1">
      <c r="A911" s="9" t="s">
        <v>2221</v>
      </c>
      <c r="B911" s="9" t="s">
        <v>229</v>
      </c>
      <c r="C911" s="10" t="s">
        <v>8</v>
      </c>
      <c r="D911" s="9">
        <v>57</v>
      </c>
      <c r="E911" s="9">
        <v>2020</v>
      </c>
      <c r="F911" s="16">
        <v>44292</v>
      </c>
      <c r="G911" s="10" t="s">
        <v>2222</v>
      </c>
      <c r="H911" s="18">
        <v>2961560.64</v>
      </c>
      <c r="I911" s="10" t="s">
        <v>2223</v>
      </c>
      <c r="J911" s="9" t="s">
        <v>2220</v>
      </c>
      <c r="K911" s="47" t="s">
        <v>6523</v>
      </c>
    </row>
    <row r="912" spans="1:11" s="3" customFormat="1" ht="30" hidden="1" customHeight="1">
      <c r="A912" s="9" t="s">
        <v>2224</v>
      </c>
      <c r="B912" s="9" t="s">
        <v>229</v>
      </c>
      <c r="C912" s="10" t="s">
        <v>142</v>
      </c>
      <c r="D912" s="9">
        <v>11</v>
      </c>
      <c r="E912" s="9">
        <v>2021</v>
      </c>
      <c r="F912" s="16">
        <v>44295</v>
      </c>
      <c r="G912" s="10" t="s">
        <v>2225</v>
      </c>
      <c r="H912" s="18">
        <v>1551000</v>
      </c>
      <c r="I912" s="10" t="s">
        <v>2226</v>
      </c>
      <c r="J912" s="9" t="s">
        <v>2227</v>
      </c>
      <c r="K912" s="47" t="s">
        <v>6564</v>
      </c>
    </row>
    <row r="913" spans="1:11" ht="45" hidden="1" customHeight="1">
      <c r="A913" s="9" t="s">
        <v>2224</v>
      </c>
      <c r="B913" s="9" t="s">
        <v>229</v>
      </c>
      <c r="C913" s="10" t="s">
        <v>142</v>
      </c>
      <c r="D913" s="9">
        <v>11</v>
      </c>
      <c r="E913" s="9">
        <v>2021</v>
      </c>
      <c r="F913" s="16">
        <v>44295</v>
      </c>
      <c r="G913" s="10" t="s">
        <v>2228</v>
      </c>
      <c r="H913" s="18">
        <v>947640</v>
      </c>
      <c r="I913" s="10" t="s">
        <v>2229</v>
      </c>
      <c r="J913" s="9" t="s">
        <v>2227</v>
      </c>
      <c r="K913" s="47" t="s">
        <v>6564</v>
      </c>
    </row>
    <row r="914" spans="1:11" ht="30" hidden="1" customHeight="1">
      <c r="A914" s="9" t="s">
        <v>2224</v>
      </c>
      <c r="B914" s="9" t="s">
        <v>229</v>
      </c>
      <c r="C914" s="10" t="s">
        <v>142</v>
      </c>
      <c r="D914" s="9">
        <v>11</v>
      </c>
      <c r="E914" s="9">
        <v>2021</v>
      </c>
      <c r="F914" s="16">
        <v>44295</v>
      </c>
      <c r="G914" s="10" t="s">
        <v>2230</v>
      </c>
      <c r="H914" s="18">
        <v>436590</v>
      </c>
      <c r="I914" s="10" t="s">
        <v>2231</v>
      </c>
      <c r="J914" s="9" t="s">
        <v>2227</v>
      </c>
      <c r="K914" s="47" t="s">
        <v>6564</v>
      </c>
    </row>
    <row r="915" spans="1:11" s="3" customFormat="1" ht="30" hidden="1" customHeight="1">
      <c r="A915" s="9" t="s">
        <v>2232</v>
      </c>
      <c r="B915" s="9" t="s">
        <v>43</v>
      </c>
      <c r="C915" s="9" t="s">
        <v>52</v>
      </c>
      <c r="D915" s="9">
        <v>1</v>
      </c>
      <c r="E915" s="9">
        <v>2020</v>
      </c>
      <c r="F915" s="16">
        <v>44298</v>
      </c>
      <c r="G915" s="10" t="s">
        <v>2233</v>
      </c>
      <c r="H915" s="18" t="s">
        <v>70</v>
      </c>
      <c r="I915" s="10" t="s">
        <v>2234</v>
      </c>
      <c r="J915" s="9" t="s">
        <v>2235</v>
      </c>
      <c r="K915" s="47" t="s">
        <v>6517</v>
      </c>
    </row>
    <row r="916" spans="1:11" s="3" customFormat="1" ht="60" hidden="1" customHeight="1">
      <c r="A916" s="9" t="s">
        <v>2236</v>
      </c>
      <c r="B916" s="9" t="s">
        <v>229</v>
      </c>
      <c r="C916" s="9" t="s">
        <v>798</v>
      </c>
      <c r="D916" s="9">
        <v>17</v>
      </c>
      <c r="E916" s="9">
        <v>2019</v>
      </c>
      <c r="F916" s="16">
        <v>44298</v>
      </c>
      <c r="G916" s="10" t="s">
        <v>2237</v>
      </c>
      <c r="H916" s="18">
        <v>9341654.9000000004</v>
      </c>
      <c r="I916" s="10" t="s">
        <v>1032</v>
      </c>
      <c r="J916" s="9" t="s">
        <v>2235</v>
      </c>
      <c r="K916" s="47" t="s">
        <v>6517</v>
      </c>
    </row>
    <row r="917" spans="1:11" s="3" customFormat="1" ht="15" hidden="1" customHeight="1">
      <c r="A917" s="9" t="s">
        <v>2238</v>
      </c>
      <c r="B917" s="9" t="s">
        <v>1678</v>
      </c>
      <c r="C917" s="10" t="s">
        <v>8</v>
      </c>
      <c r="D917" s="9">
        <v>64</v>
      </c>
      <c r="E917" s="9">
        <v>2020</v>
      </c>
      <c r="F917" s="16">
        <v>44286</v>
      </c>
      <c r="G917" s="10" t="s">
        <v>2241</v>
      </c>
      <c r="H917" s="18">
        <v>174318.8</v>
      </c>
      <c r="I917" s="10" t="s">
        <v>2239</v>
      </c>
      <c r="J917" s="9" t="s">
        <v>2240</v>
      </c>
      <c r="K917" s="47" t="s">
        <v>6558</v>
      </c>
    </row>
    <row r="918" spans="1:11" ht="15" hidden="1" customHeight="1">
      <c r="A918" s="9" t="s">
        <v>2238</v>
      </c>
      <c r="B918" s="9" t="s">
        <v>1678</v>
      </c>
      <c r="C918" s="10" t="s">
        <v>8</v>
      </c>
      <c r="D918" s="9">
        <v>64</v>
      </c>
      <c r="E918" s="9">
        <v>2020</v>
      </c>
      <c r="F918" s="16">
        <v>44286</v>
      </c>
      <c r="G918" s="10" t="s">
        <v>2241</v>
      </c>
      <c r="H918" s="18">
        <v>324432.2</v>
      </c>
      <c r="I918" s="10" t="s">
        <v>828</v>
      </c>
      <c r="J918" s="9" t="s">
        <v>2240</v>
      </c>
      <c r="K918" s="47" t="s">
        <v>6558</v>
      </c>
    </row>
    <row r="919" spans="1:11" s="3" customFormat="1" ht="15" hidden="1" customHeight="1">
      <c r="A919" s="9" t="s">
        <v>2242</v>
      </c>
      <c r="B919" s="9" t="s">
        <v>131</v>
      </c>
      <c r="C919" s="10" t="s">
        <v>8</v>
      </c>
      <c r="D919" s="9">
        <v>5</v>
      </c>
      <c r="E919" s="9">
        <v>2021</v>
      </c>
      <c r="F919" s="16">
        <v>44300</v>
      </c>
      <c r="G919" s="9" t="s">
        <v>2243</v>
      </c>
      <c r="H919" s="25">
        <v>44160</v>
      </c>
      <c r="I919" s="10" t="s">
        <v>2244</v>
      </c>
      <c r="J919" s="9" t="s">
        <v>2240</v>
      </c>
      <c r="K919" s="47" t="s">
        <v>6517</v>
      </c>
    </row>
    <row r="920" spans="1:11" s="3" customFormat="1" ht="30" hidden="1" customHeight="1">
      <c r="A920" s="9" t="s">
        <v>2246</v>
      </c>
      <c r="B920" s="9" t="s">
        <v>229</v>
      </c>
      <c r="C920" s="10" t="s">
        <v>142</v>
      </c>
      <c r="D920" s="9">
        <v>10</v>
      </c>
      <c r="E920" s="9">
        <v>2021</v>
      </c>
      <c r="F920" s="16">
        <v>44299</v>
      </c>
      <c r="G920" s="10" t="s">
        <v>2245</v>
      </c>
      <c r="H920" s="18">
        <v>1559783</v>
      </c>
      <c r="I920" s="10" t="s">
        <v>2247</v>
      </c>
      <c r="J920" s="9" t="s">
        <v>2240</v>
      </c>
      <c r="K920" s="47" t="s">
        <v>6517</v>
      </c>
    </row>
    <row r="921" spans="1:11" s="3" customFormat="1" ht="45" hidden="1" customHeight="1">
      <c r="A921" s="9" t="s">
        <v>2248</v>
      </c>
      <c r="B921" s="9" t="s">
        <v>892</v>
      </c>
      <c r="C921" s="10" t="s">
        <v>8</v>
      </c>
      <c r="D921" s="9">
        <v>61</v>
      </c>
      <c r="E921" s="9">
        <v>2020</v>
      </c>
      <c r="F921" s="16">
        <v>44315</v>
      </c>
      <c r="G921" s="10" t="s">
        <v>2249</v>
      </c>
      <c r="H921" s="18">
        <v>14989975</v>
      </c>
      <c r="I921" s="10" t="s">
        <v>2250</v>
      </c>
      <c r="J921" s="9" t="s">
        <v>2251</v>
      </c>
      <c r="K921" s="84" t="s">
        <v>6558</v>
      </c>
    </row>
    <row r="922" spans="1:11" ht="30" hidden="1" customHeight="1">
      <c r="A922" s="9" t="s">
        <v>2252</v>
      </c>
      <c r="B922" s="9" t="s">
        <v>229</v>
      </c>
      <c r="C922" s="10" t="s">
        <v>142</v>
      </c>
      <c r="D922" s="9">
        <v>3</v>
      </c>
      <c r="E922" s="9">
        <v>2021</v>
      </c>
      <c r="F922" s="16">
        <v>44313</v>
      </c>
      <c r="G922" s="10" t="s">
        <v>2253</v>
      </c>
      <c r="H922" s="18">
        <v>12070176</v>
      </c>
      <c r="I922" s="10" t="s">
        <v>2254</v>
      </c>
      <c r="J922" s="9" t="s">
        <v>2251</v>
      </c>
      <c r="K922" s="47" t="s">
        <v>6558</v>
      </c>
    </row>
    <row r="923" spans="1:11" ht="30" hidden="1" customHeight="1">
      <c r="A923" s="9" t="s">
        <v>2252</v>
      </c>
      <c r="B923" s="9" t="s">
        <v>229</v>
      </c>
      <c r="C923" s="10" t="s">
        <v>142</v>
      </c>
      <c r="D923" s="9">
        <v>3</v>
      </c>
      <c r="E923" s="9">
        <v>2021</v>
      </c>
      <c r="F923" s="16">
        <v>44313</v>
      </c>
      <c r="G923" s="10" t="s">
        <v>2253</v>
      </c>
      <c r="H923" s="18">
        <v>127815.6</v>
      </c>
      <c r="I923" s="10" t="s">
        <v>2255</v>
      </c>
      <c r="J923" s="9" t="s">
        <v>2251</v>
      </c>
      <c r="K923" s="47" t="s">
        <v>6558</v>
      </c>
    </row>
    <row r="924" spans="1:11" ht="30" hidden="1" customHeight="1">
      <c r="A924" s="9" t="s">
        <v>2256</v>
      </c>
      <c r="B924" s="9" t="s">
        <v>79</v>
      </c>
      <c r="C924" s="10" t="s">
        <v>142</v>
      </c>
      <c r="D924" s="9">
        <v>5</v>
      </c>
      <c r="E924" s="9">
        <v>2021</v>
      </c>
      <c r="F924" s="16">
        <v>44320</v>
      </c>
      <c r="G924" s="10" t="s">
        <v>2257</v>
      </c>
      <c r="H924" s="18">
        <v>268800</v>
      </c>
      <c r="I924" s="10" t="s">
        <v>2258</v>
      </c>
      <c r="J924" s="9" t="s">
        <v>2259</v>
      </c>
      <c r="K924" s="47" t="s">
        <v>6564</v>
      </c>
    </row>
    <row r="925" spans="1:11" s="4" customFormat="1" ht="30" hidden="1" customHeight="1">
      <c r="A925" s="9" t="s">
        <v>2260</v>
      </c>
      <c r="B925" s="9" t="s">
        <v>141</v>
      </c>
      <c r="C925" s="9" t="s">
        <v>798</v>
      </c>
      <c r="D925" s="9">
        <v>5</v>
      </c>
      <c r="E925" s="9">
        <v>2020</v>
      </c>
      <c r="F925" s="16">
        <v>44321</v>
      </c>
      <c r="G925" s="10" t="s">
        <v>2261</v>
      </c>
      <c r="H925" s="18">
        <v>1715813.67</v>
      </c>
      <c r="I925" s="10" t="s">
        <v>2262</v>
      </c>
      <c r="J925" s="9" t="s">
        <v>2263</v>
      </c>
      <c r="K925" s="47" t="s">
        <v>6564</v>
      </c>
    </row>
    <row r="926" spans="1:11" s="3" customFormat="1" ht="75" hidden="1" customHeight="1">
      <c r="A926" s="9" t="s">
        <v>2264</v>
      </c>
      <c r="B926" s="9" t="s">
        <v>43</v>
      </c>
      <c r="C926" s="10" t="s">
        <v>8</v>
      </c>
      <c r="D926" s="9">
        <v>35</v>
      </c>
      <c r="E926" s="9">
        <v>2020</v>
      </c>
      <c r="F926" s="16">
        <v>44323</v>
      </c>
      <c r="G926" s="10" t="s">
        <v>2265</v>
      </c>
      <c r="H926" s="18">
        <v>26618.400000000001</v>
      </c>
      <c r="I926" s="10" t="s">
        <v>2266</v>
      </c>
      <c r="J926" s="9" t="s">
        <v>2267</v>
      </c>
      <c r="K926" s="47" t="s">
        <v>6564</v>
      </c>
    </row>
    <row r="927" spans="1:11" s="3" customFormat="1" ht="30" hidden="1" customHeight="1">
      <c r="A927" s="9" t="s">
        <v>2268</v>
      </c>
      <c r="B927" s="9" t="s">
        <v>141</v>
      </c>
      <c r="C927" s="9" t="s">
        <v>1875</v>
      </c>
      <c r="D927" s="9">
        <v>9</v>
      </c>
      <c r="E927" s="9">
        <v>2020</v>
      </c>
      <c r="F927" s="16">
        <v>44327</v>
      </c>
      <c r="G927" s="10" t="s">
        <v>2269</v>
      </c>
      <c r="H927" s="18">
        <v>287637.28999999998</v>
      </c>
      <c r="I927" s="10" t="s">
        <v>2270</v>
      </c>
      <c r="J927" s="9" t="s">
        <v>2271</v>
      </c>
      <c r="K927" s="47" t="s">
        <v>6565</v>
      </c>
    </row>
    <row r="928" spans="1:11" s="4" customFormat="1" ht="15" hidden="1" customHeight="1">
      <c r="A928" s="9" t="s">
        <v>2272</v>
      </c>
      <c r="B928" s="9" t="s">
        <v>229</v>
      </c>
      <c r="C928" s="10" t="s">
        <v>142</v>
      </c>
      <c r="D928" s="9">
        <v>13</v>
      </c>
      <c r="E928" s="9">
        <v>2021</v>
      </c>
      <c r="F928" s="16">
        <v>44329</v>
      </c>
      <c r="G928" s="9" t="s">
        <v>572</v>
      </c>
      <c r="H928" s="18">
        <v>446883</v>
      </c>
      <c r="I928" s="10" t="s">
        <v>2273</v>
      </c>
      <c r="J928" s="9" t="s">
        <v>2271</v>
      </c>
      <c r="K928" s="47" t="s">
        <v>6508</v>
      </c>
    </row>
    <row r="929" spans="1:11" s="3" customFormat="1" ht="30" hidden="1" customHeight="1">
      <c r="A929" s="9" t="s">
        <v>2274</v>
      </c>
      <c r="B929" s="9" t="s">
        <v>934</v>
      </c>
      <c r="C929" s="10" t="s">
        <v>142</v>
      </c>
      <c r="D929" s="9">
        <v>3</v>
      </c>
      <c r="E929" s="9">
        <v>2021</v>
      </c>
      <c r="F929" s="16">
        <v>44333</v>
      </c>
      <c r="G929" s="10" t="s">
        <v>2275</v>
      </c>
      <c r="H929" s="18">
        <v>432750</v>
      </c>
      <c r="I929" s="10" t="s">
        <v>2276</v>
      </c>
      <c r="J929" s="9" t="s">
        <v>2277</v>
      </c>
      <c r="K929" s="47" t="s">
        <v>6566</v>
      </c>
    </row>
    <row r="930" spans="1:11" s="3" customFormat="1" ht="45" hidden="1" customHeight="1">
      <c r="A930" s="9" t="s">
        <v>2278</v>
      </c>
      <c r="B930" s="9" t="s">
        <v>229</v>
      </c>
      <c r="C930" s="10" t="s">
        <v>142</v>
      </c>
      <c r="D930" s="9">
        <v>16</v>
      </c>
      <c r="E930" s="9">
        <v>2021</v>
      </c>
      <c r="F930" s="16">
        <v>44340</v>
      </c>
      <c r="G930" s="10" t="s">
        <v>2279</v>
      </c>
      <c r="H930" s="18">
        <v>51004.800000000003</v>
      </c>
      <c r="I930" s="10" t="s">
        <v>2280</v>
      </c>
      <c r="J930" s="9" t="s">
        <v>2277</v>
      </c>
      <c r="K930" s="47" t="s">
        <v>6566</v>
      </c>
    </row>
    <row r="931" spans="1:11" s="3" customFormat="1" ht="30" hidden="1" customHeight="1">
      <c r="A931" s="9" t="s">
        <v>1754</v>
      </c>
      <c r="B931" s="9" t="s">
        <v>934</v>
      </c>
      <c r="C931" s="9" t="s">
        <v>2213</v>
      </c>
      <c r="D931" s="9">
        <v>1</v>
      </c>
      <c r="E931" s="9">
        <v>2020</v>
      </c>
      <c r="F931" s="16">
        <v>44333</v>
      </c>
      <c r="G931" s="9" t="s">
        <v>2281</v>
      </c>
      <c r="H931" s="18">
        <v>31360</v>
      </c>
      <c r="I931" s="10" t="s">
        <v>2215</v>
      </c>
      <c r="J931" s="9" t="s">
        <v>2282</v>
      </c>
      <c r="K931" s="84" t="s">
        <v>6494</v>
      </c>
    </row>
    <row r="932" spans="1:11" s="3" customFormat="1" ht="60" hidden="1" customHeight="1">
      <c r="A932" s="9" t="s">
        <v>2283</v>
      </c>
      <c r="B932" s="9" t="s">
        <v>131</v>
      </c>
      <c r="C932" s="10" t="s">
        <v>8</v>
      </c>
      <c r="D932" s="9">
        <v>9</v>
      </c>
      <c r="E932" s="9">
        <v>2020</v>
      </c>
      <c r="F932" s="16">
        <v>44348</v>
      </c>
      <c r="G932" s="10" t="s">
        <v>2284</v>
      </c>
      <c r="H932" s="18" t="s">
        <v>1547</v>
      </c>
      <c r="I932" s="10" t="s">
        <v>70</v>
      </c>
      <c r="J932" s="9" t="s">
        <v>2285</v>
      </c>
      <c r="K932" s="84" t="s">
        <v>6515</v>
      </c>
    </row>
    <row r="933" spans="1:11" ht="30" hidden="1" customHeight="1">
      <c r="A933" s="9" t="s">
        <v>2286</v>
      </c>
      <c r="B933" s="9" t="s">
        <v>524</v>
      </c>
      <c r="C933" s="10" t="s">
        <v>8</v>
      </c>
      <c r="D933" s="9">
        <v>1</v>
      </c>
      <c r="E933" s="9">
        <v>2021</v>
      </c>
      <c r="F933" s="16">
        <v>44347</v>
      </c>
      <c r="G933" s="9" t="s">
        <v>2287</v>
      </c>
      <c r="H933" s="18">
        <v>5949</v>
      </c>
      <c r="I933" s="10" t="s">
        <v>2288</v>
      </c>
      <c r="J933" s="9" t="s">
        <v>2285</v>
      </c>
      <c r="K933" s="47" t="s">
        <v>6515</v>
      </c>
    </row>
    <row r="934" spans="1:11" s="3" customFormat="1" ht="30" hidden="1" customHeight="1">
      <c r="A934" s="9" t="s">
        <v>2289</v>
      </c>
      <c r="B934" s="9" t="s">
        <v>229</v>
      </c>
      <c r="C934" s="9" t="s">
        <v>1875</v>
      </c>
      <c r="D934" s="9">
        <v>1</v>
      </c>
      <c r="E934" s="9">
        <v>2021</v>
      </c>
      <c r="F934" s="16">
        <v>44348</v>
      </c>
      <c r="G934" s="10" t="s">
        <v>2290</v>
      </c>
      <c r="H934" s="18">
        <v>167827.32</v>
      </c>
      <c r="I934" s="10" t="s">
        <v>2291</v>
      </c>
      <c r="J934" s="9" t="s">
        <v>2285</v>
      </c>
      <c r="K934" s="47" t="s">
        <v>6515</v>
      </c>
    </row>
    <row r="935" spans="1:11" ht="30" hidden="1" customHeight="1">
      <c r="A935" s="9" t="s">
        <v>2292</v>
      </c>
      <c r="B935" s="9" t="s">
        <v>229</v>
      </c>
      <c r="C935" s="10" t="s">
        <v>142</v>
      </c>
      <c r="D935" s="9">
        <v>19</v>
      </c>
      <c r="E935" s="9">
        <v>2021</v>
      </c>
      <c r="F935" s="16">
        <v>44347</v>
      </c>
      <c r="G935" s="10" t="s">
        <v>2293</v>
      </c>
      <c r="H935" s="18">
        <v>140800</v>
      </c>
      <c r="I935" s="10" t="s">
        <v>2294</v>
      </c>
      <c r="J935" s="9" t="s">
        <v>2285</v>
      </c>
      <c r="K935" s="47" t="s">
        <v>6515</v>
      </c>
    </row>
    <row r="936" spans="1:11" ht="30" hidden="1" customHeight="1">
      <c r="A936" s="9" t="s">
        <v>2292</v>
      </c>
      <c r="B936" s="9" t="s">
        <v>229</v>
      </c>
      <c r="C936" s="10" t="s">
        <v>142</v>
      </c>
      <c r="D936" s="9">
        <v>19</v>
      </c>
      <c r="E936" s="9">
        <v>2021</v>
      </c>
      <c r="F936" s="16">
        <v>44347</v>
      </c>
      <c r="G936" s="10" t="s">
        <v>2293</v>
      </c>
      <c r="H936" s="18">
        <v>1096950</v>
      </c>
      <c r="I936" s="10" t="s">
        <v>2229</v>
      </c>
      <c r="J936" s="9" t="s">
        <v>2285</v>
      </c>
      <c r="K936" s="47" t="s">
        <v>6515</v>
      </c>
    </row>
    <row r="937" spans="1:11" ht="45" hidden="1" customHeight="1">
      <c r="A937" s="9" t="s">
        <v>2292</v>
      </c>
      <c r="B937" s="9" t="s">
        <v>229</v>
      </c>
      <c r="C937" s="10" t="s">
        <v>142</v>
      </c>
      <c r="D937" s="9">
        <v>19</v>
      </c>
      <c r="E937" s="9">
        <v>2021</v>
      </c>
      <c r="F937" s="16">
        <v>44347</v>
      </c>
      <c r="G937" s="10" t="s">
        <v>2293</v>
      </c>
      <c r="H937" s="25" t="s">
        <v>2295</v>
      </c>
      <c r="I937" s="10" t="s">
        <v>2191</v>
      </c>
      <c r="J937" s="9" t="s">
        <v>2285</v>
      </c>
      <c r="K937" s="47" t="s">
        <v>6515</v>
      </c>
    </row>
    <row r="938" spans="1:11" s="3" customFormat="1" ht="60" hidden="1" customHeight="1">
      <c r="A938" s="9" t="s">
        <v>2296</v>
      </c>
      <c r="B938" s="9" t="s">
        <v>43</v>
      </c>
      <c r="C938" s="9" t="s">
        <v>52</v>
      </c>
      <c r="D938" s="9">
        <v>1</v>
      </c>
      <c r="E938" s="9">
        <v>2020</v>
      </c>
      <c r="F938" s="16">
        <v>44348</v>
      </c>
      <c r="G938" s="10" t="s">
        <v>2298</v>
      </c>
      <c r="H938" s="18" t="s">
        <v>1547</v>
      </c>
      <c r="I938" s="10" t="s">
        <v>2297</v>
      </c>
      <c r="J938" s="9" t="s">
        <v>2299</v>
      </c>
      <c r="K938" s="84" t="s">
        <v>6531</v>
      </c>
    </row>
    <row r="939" spans="1:11" ht="30" hidden="1" customHeight="1">
      <c r="A939" s="9" t="s">
        <v>2300</v>
      </c>
      <c r="B939" s="9" t="s">
        <v>229</v>
      </c>
      <c r="C939" s="10" t="s">
        <v>142</v>
      </c>
      <c r="D939" s="9">
        <v>29</v>
      </c>
      <c r="E939" s="9">
        <v>2021</v>
      </c>
      <c r="F939" s="16">
        <v>44354</v>
      </c>
      <c r="G939" s="10" t="s">
        <v>2301</v>
      </c>
      <c r="H939" s="18">
        <v>209475</v>
      </c>
      <c r="I939" s="10" t="s">
        <v>2302</v>
      </c>
      <c r="J939" s="9" t="s">
        <v>2299</v>
      </c>
      <c r="K939" s="47" t="s">
        <v>6531</v>
      </c>
    </row>
    <row r="940" spans="1:11" ht="90" hidden="1" customHeight="1">
      <c r="A940" s="9" t="s">
        <v>2303</v>
      </c>
      <c r="B940" s="9" t="s">
        <v>934</v>
      </c>
      <c r="C940" s="10" t="s">
        <v>142</v>
      </c>
      <c r="D940" s="9">
        <v>1</v>
      </c>
      <c r="E940" s="9">
        <v>2021</v>
      </c>
      <c r="F940" s="16">
        <v>44358</v>
      </c>
      <c r="G940" s="10" t="s">
        <v>2305</v>
      </c>
      <c r="H940" s="18">
        <v>18107958</v>
      </c>
      <c r="I940" s="10" t="s">
        <v>2304</v>
      </c>
      <c r="J940" s="9" t="s">
        <v>2309</v>
      </c>
      <c r="K940" s="84" t="s">
        <v>6567</v>
      </c>
    </row>
    <row r="941" spans="1:11" ht="90" hidden="1" customHeight="1">
      <c r="A941" s="9" t="s">
        <v>2303</v>
      </c>
      <c r="B941" s="9" t="s">
        <v>934</v>
      </c>
      <c r="C941" s="10" t="s">
        <v>142</v>
      </c>
      <c r="D941" s="9">
        <v>1</v>
      </c>
      <c r="E941" s="9">
        <v>2021</v>
      </c>
      <c r="F941" s="16">
        <v>44358</v>
      </c>
      <c r="G941" s="10" t="s">
        <v>2306</v>
      </c>
      <c r="H941" s="25" t="s">
        <v>2308</v>
      </c>
      <c r="I941" s="10" t="s">
        <v>2307</v>
      </c>
      <c r="J941" s="9" t="s">
        <v>2309</v>
      </c>
      <c r="K941" s="84" t="s">
        <v>6567</v>
      </c>
    </row>
    <row r="942" spans="1:11" ht="30" hidden="1" customHeight="1">
      <c r="A942" s="9" t="s">
        <v>2310</v>
      </c>
      <c r="B942" s="9" t="s">
        <v>229</v>
      </c>
      <c r="C942" s="10" t="s">
        <v>142</v>
      </c>
      <c r="D942" s="9">
        <v>23</v>
      </c>
      <c r="E942" s="9">
        <v>2021</v>
      </c>
      <c r="F942" s="16">
        <v>44361</v>
      </c>
      <c r="G942" s="10" t="s">
        <v>2311</v>
      </c>
      <c r="H942" s="18">
        <v>75750</v>
      </c>
      <c r="I942" s="10" t="s">
        <v>2063</v>
      </c>
      <c r="J942" s="9" t="s">
        <v>2309</v>
      </c>
      <c r="K942" s="84" t="s">
        <v>6567</v>
      </c>
    </row>
    <row r="943" spans="1:11" ht="30" hidden="1" customHeight="1">
      <c r="A943" s="9" t="s">
        <v>2310</v>
      </c>
      <c r="B943" s="9" t="s">
        <v>229</v>
      </c>
      <c r="C943" s="10" t="s">
        <v>142</v>
      </c>
      <c r="D943" s="9">
        <v>23</v>
      </c>
      <c r="E943" s="9">
        <v>2021</v>
      </c>
      <c r="F943" s="16">
        <v>44361</v>
      </c>
      <c r="G943" s="10" t="s">
        <v>2311</v>
      </c>
      <c r="H943" s="18">
        <v>263674.34999999998</v>
      </c>
      <c r="I943" s="10" t="s">
        <v>2229</v>
      </c>
      <c r="J943" s="9" t="s">
        <v>2309</v>
      </c>
      <c r="K943" s="84" t="s">
        <v>6567</v>
      </c>
    </row>
    <row r="944" spans="1:11" s="3" customFormat="1" ht="15" hidden="1" customHeight="1">
      <c r="A944" s="9" t="s">
        <v>2312</v>
      </c>
      <c r="B944" s="9" t="s">
        <v>79</v>
      </c>
      <c r="C944" s="10" t="s">
        <v>8</v>
      </c>
      <c r="D944" s="9">
        <v>8</v>
      </c>
      <c r="E944" s="9">
        <v>2021</v>
      </c>
      <c r="F944" s="16">
        <v>44363</v>
      </c>
      <c r="G944" s="9" t="s">
        <v>2313</v>
      </c>
      <c r="H944" s="18">
        <v>192028.32</v>
      </c>
      <c r="I944" s="10" t="s">
        <v>2314</v>
      </c>
      <c r="J944" s="9" t="s">
        <v>2315</v>
      </c>
      <c r="K944" s="47" t="s">
        <v>6568</v>
      </c>
    </row>
    <row r="945" spans="1:11" ht="30" hidden="1" customHeight="1">
      <c r="A945" s="9" t="s">
        <v>2316</v>
      </c>
      <c r="B945" s="9" t="s">
        <v>229</v>
      </c>
      <c r="C945" s="10" t="s">
        <v>8</v>
      </c>
      <c r="D945" s="9">
        <v>18</v>
      </c>
      <c r="E945" s="9">
        <v>2021</v>
      </c>
      <c r="F945" s="16">
        <v>44362</v>
      </c>
      <c r="G945" s="10" t="s">
        <v>2317</v>
      </c>
      <c r="H945" s="18">
        <v>32984</v>
      </c>
      <c r="I945" s="10" t="s">
        <v>2318</v>
      </c>
      <c r="J945" s="9" t="s">
        <v>2315</v>
      </c>
      <c r="K945" s="47" t="s">
        <v>6568</v>
      </c>
    </row>
    <row r="946" spans="1:11" s="3" customFormat="1" ht="30" hidden="1" customHeight="1">
      <c r="A946" s="9" t="s">
        <v>2319</v>
      </c>
      <c r="B946" s="9" t="s">
        <v>79</v>
      </c>
      <c r="C946" s="9" t="s">
        <v>2981</v>
      </c>
      <c r="D946" s="9">
        <v>6</v>
      </c>
      <c r="E946" s="9">
        <v>2021</v>
      </c>
      <c r="F946" s="16">
        <v>44368</v>
      </c>
      <c r="G946" s="10" t="s">
        <v>2320</v>
      </c>
      <c r="H946" s="18">
        <v>600006</v>
      </c>
      <c r="I946" s="10" t="s">
        <v>2321</v>
      </c>
      <c r="J946" s="9" t="s">
        <v>2322</v>
      </c>
      <c r="K946" s="47" t="s">
        <v>6569</v>
      </c>
    </row>
    <row r="947" spans="1:11" s="3" customFormat="1" ht="30" hidden="1" customHeight="1">
      <c r="A947" s="9" t="s">
        <v>2326</v>
      </c>
      <c r="B947" s="9" t="s">
        <v>229</v>
      </c>
      <c r="C947" s="9" t="s">
        <v>2981</v>
      </c>
      <c r="D947" s="9">
        <v>20</v>
      </c>
      <c r="E947" s="9">
        <v>2021</v>
      </c>
      <c r="F947" s="16">
        <v>44363</v>
      </c>
      <c r="G947" s="10" t="s">
        <v>2327</v>
      </c>
      <c r="H947" s="18">
        <v>34166</v>
      </c>
      <c r="I947" s="10" t="s">
        <v>2328</v>
      </c>
      <c r="J947" s="9" t="s">
        <v>2322</v>
      </c>
      <c r="K947" s="47" t="s">
        <v>6569</v>
      </c>
    </row>
    <row r="948" spans="1:11" s="3" customFormat="1" ht="30" hidden="1" customHeight="1">
      <c r="A948" s="9" t="s">
        <v>2323</v>
      </c>
      <c r="B948" s="9" t="s">
        <v>229</v>
      </c>
      <c r="C948" s="9" t="s">
        <v>2981</v>
      </c>
      <c r="D948" s="9">
        <v>14</v>
      </c>
      <c r="E948" s="9">
        <v>2021</v>
      </c>
      <c r="F948" s="16">
        <v>44368</v>
      </c>
      <c r="G948" s="9" t="s">
        <v>2324</v>
      </c>
      <c r="H948" s="18">
        <v>772260</v>
      </c>
      <c r="I948" s="10" t="s">
        <v>2325</v>
      </c>
      <c r="J948" s="9" t="s">
        <v>2322</v>
      </c>
      <c r="K948" s="47" t="s">
        <v>6569</v>
      </c>
    </row>
    <row r="949" spans="1:11" s="3" customFormat="1" ht="30" hidden="1" customHeight="1">
      <c r="A949" s="9" t="s">
        <v>2323</v>
      </c>
      <c r="B949" s="9" t="s">
        <v>229</v>
      </c>
      <c r="C949" s="9" t="s">
        <v>2981</v>
      </c>
      <c r="D949" s="9">
        <v>14</v>
      </c>
      <c r="E949" s="9">
        <v>2021</v>
      </c>
      <c r="F949" s="16">
        <v>44368</v>
      </c>
      <c r="G949" s="9" t="s">
        <v>2324</v>
      </c>
      <c r="H949" s="18">
        <v>2180820</v>
      </c>
      <c r="I949" s="10" t="s">
        <v>2329</v>
      </c>
      <c r="J949" s="9" t="s">
        <v>2322</v>
      </c>
      <c r="K949" s="47" t="s">
        <v>6569</v>
      </c>
    </row>
    <row r="950" spans="1:11" s="3" customFormat="1" ht="30" hidden="1" customHeight="1">
      <c r="A950" s="9" t="s">
        <v>2330</v>
      </c>
      <c r="B950" s="9" t="s">
        <v>229</v>
      </c>
      <c r="C950" s="9" t="s">
        <v>2981</v>
      </c>
      <c r="D950" s="9">
        <v>22</v>
      </c>
      <c r="E950" s="9">
        <v>2021</v>
      </c>
      <c r="F950" s="16">
        <v>44368</v>
      </c>
      <c r="G950" s="9" t="s">
        <v>2331</v>
      </c>
      <c r="H950" s="18">
        <v>352200</v>
      </c>
      <c r="I950" s="10" t="s">
        <v>2332</v>
      </c>
      <c r="J950" s="9" t="s">
        <v>2322</v>
      </c>
      <c r="K950" s="47" t="s">
        <v>6569</v>
      </c>
    </row>
    <row r="951" spans="1:11" s="3" customFormat="1" ht="44.25" hidden="1" customHeight="1">
      <c r="A951" s="9" t="s">
        <v>1991</v>
      </c>
      <c r="B951" s="9" t="s">
        <v>229</v>
      </c>
      <c r="C951" s="33" t="s">
        <v>798</v>
      </c>
      <c r="D951" s="9">
        <v>9</v>
      </c>
      <c r="E951" s="9">
        <v>2020</v>
      </c>
      <c r="F951" s="16">
        <v>44371</v>
      </c>
      <c r="G951" s="10" t="s">
        <v>2972</v>
      </c>
      <c r="H951" s="18">
        <v>7852866.9000000004</v>
      </c>
      <c r="I951" s="10" t="s">
        <v>70</v>
      </c>
      <c r="J951" s="9" t="s">
        <v>2333</v>
      </c>
      <c r="K951" s="84" t="s">
        <v>6555</v>
      </c>
    </row>
    <row r="952" spans="1:11" s="3" customFormat="1" ht="60" hidden="1" customHeight="1">
      <c r="A952" s="9" t="s">
        <v>2334</v>
      </c>
      <c r="B952" s="9" t="s">
        <v>892</v>
      </c>
      <c r="C952" s="10" t="s">
        <v>8</v>
      </c>
      <c r="D952" s="9">
        <v>2</v>
      </c>
      <c r="E952" s="9">
        <v>2021</v>
      </c>
      <c r="F952" s="16">
        <v>44348</v>
      </c>
      <c r="G952" s="10" t="s">
        <v>2335</v>
      </c>
      <c r="H952" s="18">
        <v>8854999.9199999999</v>
      </c>
      <c r="I952" s="10" t="s">
        <v>2336</v>
      </c>
      <c r="J952" s="9" t="s">
        <v>2337</v>
      </c>
      <c r="K952" s="47" t="s">
        <v>6570</v>
      </c>
    </row>
    <row r="953" spans="1:11" s="3" customFormat="1" ht="30" hidden="1" customHeight="1">
      <c r="A953" s="9" t="s">
        <v>2338</v>
      </c>
      <c r="B953" s="9" t="s">
        <v>229</v>
      </c>
      <c r="C953" s="10" t="s">
        <v>142</v>
      </c>
      <c r="D953" s="9">
        <v>27</v>
      </c>
      <c r="E953" s="9">
        <v>2021</v>
      </c>
      <c r="F953" s="16">
        <v>44375</v>
      </c>
      <c r="G953" s="9" t="s">
        <v>2339</v>
      </c>
      <c r="H953" s="18">
        <v>51846116.479999997</v>
      </c>
      <c r="I953" s="10" t="s">
        <v>2340</v>
      </c>
      <c r="J953" s="9" t="s">
        <v>2337</v>
      </c>
      <c r="K953" s="47" t="s">
        <v>6570</v>
      </c>
    </row>
    <row r="954" spans="1:11" s="3" customFormat="1" ht="45" hidden="1" customHeight="1">
      <c r="A954" s="9" t="s">
        <v>2341</v>
      </c>
      <c r="B954" s="9" t="s">
        <v>229</v>
      </c>
      <c r="C954" s="10" t="s">
        <v>142</v>
      </c>
      <c r="D954" s="9">
        <v>30</v>
      </c>
      <c r="E954" s="9">
        <v>2021</v>
      </c>
      <c r="F954" s="16">
        <v>44376</v>
      </c>
      <c r="G954" s="10" t="s">
        <v>2342</v>
      </c>
      <c r="H954" s="18">
        <v>380783.64</v>
      </c>
      <c r="I954" s="10" t="s">
        <v>2343</v>
      </c>
      <c r="J954" s="9" t="s">
        <v>2337</v>
      </c>
      <c r="K954" s="47" t="s">
        <v>6570</v>
      </c>
    </row>
    <row r="955" spans="1:11" s="3" customFormat="1" ht="45" hidden="1" customHeight="1">
      <c r="A955" s="9" t="s">
        <v>2341</v>
      </c>
      <c r="B955" s="9" t="s">
        <v>229</v>
      </c>
      <c r="C955" s="10" t="s">
        <v>142</v>
      </c>
      <c r="D955" s="9">
        <v>30</v>
      </c>
      <c r="E955" s="9">
        <v>2021</v>
      </c>
      <c r="F955" s="16">
        <v>44376</v>
      </c>
      <c r="G955" s="10" t="s">
        <v>2344</v>
      </c>
      <c r="H955" s="18">
        <v>452628</v>
      </c>
      <c r="I955" s="10" t="s">
        <v>2345</v>
      </c>
      <c r="J955" s="9" t="s">
        <v>2337</v>
      </c>
      <c r="K955" s="47" t="s">
        <v>6570</v>
      </c>
    </row>
    <row r="956" spans="1:11" s="3" customFormat="1" ht="45" hidden="1" customHeight="1">
      <c r="A956" s="9" t="s">
        <v>2346</v>
      </c>
      <c r="B956" s="9" t="s">
        <v>141</v>
      </c>
      <c r="C956" s="9" t="s">
        <v>1875</v>
      </c>
      <c r="D956" s="9">
        <v>7</v>
      </c>
      <c r="E956" s="9">
        <v>2020</v>
      </c>
      <c r="F956" s="16">
        <v>44382</v>
      </c>
      <c r="G956" s="10" t="s">
        <v>2348</v>
      </c>
      <c r="H956" s="18">
        <v>231647.4</v>
      </c>
      <c r="I956" s="10" t="s">
        <v>2003</v>
      </c>
      <c r="J956" s="9" t="s">
        <v>2347</v>
      </c>
      <c r="K956" s="47" t="s">
        <v>6571</v>
      </c>
    </row>
    <row r="957" spans="1:11" s="3" customFormat="1" ht="45" hidden="1" customHeight="1">
      <c r="A957" s="9" t="s">
        <v>2349</v>
      </c>
      <c r="B957" s="9" t="s">
        <v>43</v>
      </c>
      <c r="C957" s="9" t="s">
        <v>1142</v>
      </c>
      <c r="D957" s="9">
        <v>1</v>
      </c>
      <c r="E957" s="9">
        <v>2020</v>
      </c>
      <c r="F957" s="16">
        <v>44382</v>
      </c>
      <c r="G957" s="10" t="s">
        <v>2351</v>
      </c>
      <c r="H957" s="18" t="s">
        <v>70</v>
      </c>
      <c r="I957" s="10" t="s">
        <v>2350</v>
      </c>
      <c r="J957" s="9" t="s">
        <v>2347</v>
      </c>
      <c r="K957" s="47" t="s">
        <v>6572</v>
      </c>
    </row>
    <row r="958" spans="1:11" s="3" customFormat="1" ht="30" hidden="1" customHeight="1">
      <c r="A958" s="9" t="s">
        <v>2352</v>
      </c>
      <c r="B958" s="9" t="s">
        <v>229</v>
      </c>
      <c r="C958" s="10" t="s">
        <v>142</v>
      </c>
      <c r="D958" s="9">
        <v>21</v>
      </c>
      <c r="E958" s="9">
        <v>2021</v>
      </c>
      <c r="F958" s="16">
        <v>44385</v>
      </c>
      <c r="G958" s="10" t="s">
        <v>2353</v>
      </c>
      <c r="H958" s="18">
        <v>48138593.25</v>
      </c>
      <c r="I958" s="10" t="s">
        <v>2354</v>
      </c>
      <c r="J958" s="9" t="s">
        <v>2355</v>
      </c>
      <c r="K958" s="47" t="s">
        <v>6571</v>
      </c>
    </row>
    <row r="959" spans="1:11" s="3" customFormat="1" ht="30" hidden="1" customHeight="1">
      <c r="A959" s="9" t="s">
        <v>2252</v>
      </c>
      <c r="B959" s="9" t="s">
        <v>229</v>
      </c>
      <c r="C959" s="10" t="s">
        <v>142</v>
      </c>
      <c r="D959" s="9">
        <v>3</v>
      </c>
      <c r="E959" s="9">
        <v>2021</v>
      </c>
      <c r="F959" s="16">
        <v>44392</v>
      </c>
      <c r="G959" s="10" t="s">
        <v>2356</v>
      </c>
      <c r="H959" s="18">
        <v>127815.6</v>
      </c>
      <c r="I959" s="10" t="s">
        <v>2357</v>
      </c>
      <c r="J959" s="9" t="s">
        <v>2358</v>
      </c>
      <c r="K959" s="47" t="s">
        <v>6572</v>
      </c>
    </row>
    <row r="960" spans="1:11" s="3" customFormat="1" ht="30" hidden="1" customHeight="1">
      <c r="A960" s="9" t="s">
        <v>2359</v>
      </c>
      <c r="B960" s="9" t="s">
        <v>660</v>
      </c>
      <c r="C960" s="10" t="s">
        <v>8</v>
      </c>
      <c r="D960" s="9">
        <v>65</v>
      </c>
      <c r="E960" s="9">
        <v>2021</v>
      </c>
      <c r="F960" s="16">
        <v>44383</v>
      </c>
      <c r="G960" s="10" t="s">
        <v>2360</v>
      </c>
      <c r="H960" s="18">
        <v>2709.4</v>
      </c>
      <c r="I960" s="10" t="s">
        <v>2361</v>
      </c>
      <c r="J960" s="9" t="s">
        <v>2362</v>
      </c>
      <c r="K960" s="47" t="s">
        <v>6573</v>
      </c>
    </row>
    <row r="961" spans="1:11" ht="30" hidden="1" customHeight="1">
      <c r="A961" s="9" t="s">
        <v>2363</v>
      </c>
      <c r="B961" s="9" t="s">
        <v>229</v>
      </c>
      <c r="C961" s="10" t="s">
        <v>142</v>
      </c>
      <c r="D961" s="9">
        <v>17</v>
      </c>
      <c r="E961" s="9">
        <v>2021</v>
      </c>
      <c r="F961" s="16">
        <v>44391</v>
      </c>
      <c r="G961" s="10" t="s">
        <v>2364</v>
      </c>
      <c r="H961" s="18">
        <v>12363</v>
      </c>
      <c r="I961" s="10" t="s">
        <v>2365</v>
      </c>
      <c r="J961" s="9" t="s">
        <v>2362</v>
      </c>
      <c r="K961" s="47" t="s">
        <v>6573</v>
      </c>
    </row>
    <row r="962" spans="1:11" ht="30" hidden="1" customHeight="1">
      <c r="A962" s="9" t="s">
        <v>2363</v>
      </c>
      <c r="B962" s="9" t="s">
        <v>229</v>
      </c>
      <c r="C962" s="10" t="s">
        <v>142</v>
      </c>
      <c r="D962" s="9">
        <v>17</v>
      </c>
      <c r="E962" s="9">
        <v>2021</v>
      </c>
      <c r="F962" s="16">
        <v>44391</v>
      </c>
      <c r="G962" s="10" t="s">
        <v>2364</v>
      </c>
      <c r="H962" s="18">
        <v>178344.65</v>
      </c>
      <c r="I962" s="10" t="s">
        <v>2366</v>
      </c>
      <c r="J962" s="9" t="s">
        <v>2362</v>
      </c>
      <c r="K962" s="47" t="s">
        <v>6573</v>
      </c>
    </row>
    <row r="963" spans="1:11" ht="30" hidden="1" customHeight="1">
      <c r="A963" s="9" t="s">
        <v>2363</v>
      </c>
      <c r="B963" s="9" t="s">
        <v>229</v>
      </c>
      <c r="C963" s="10" t="s">
        <v>142</v>
      </c>
      <c r="D963" s="9">
        <v>17</v>
      </c>
      <c r="E963" s="9">
        <v>2021</v>
      </c>
      <c r="F963" s="16">
        <v>44391</v>
      </c>
      <c r="G963" s="10" t="s">
        <v>2364</v>
      </c>
      <c r="H963" s="18">
        <v>47921.54</v>
      </c>
      <c r="I963" s="10" t="s">
        <v>2367</v>
      </c>
      <c r="J963" s="9" t="s">
        <v>2362</v>
      </c>
      <c r="K963" s="47" t="s">
        <v>6573</v>
      </c>
    </row>
    <row r="964" spans="1:11" ht="30" hidden="1" customHeight="1">
      <c r="A964" s="9" t="s">
        <v>2363</v>
      </c>
      <c r="B964" s="9" t="s">
        <v>229</v>
      </c>
      <c r="C964" s="10" t="s">
        <v>142</v>
      </c>
      <c r="D964" s="9">
        <v>17</v>
      </c>
      <c r="E964" s="9">
        <v>2021</v>
      </c>
      <c r="F964" s="16">
        <v>44391</v>
      </c>
      <c r="G964" s="10" t="s">
        <v>2364</v>
      </c>
      <c r="H964" s="18">
        <v>503608.71</v>
      </c>
      <c r="I964" s="10" t="s">
        <v>2065</v>
      </c>
      <c r="J964" s="9" t="s">
        <v>2362</v>
      </c>
      <c r="K964" s="47" t="s">
        <v>6573</v>
      </c>
    </row>
    <row r="965" spans="1:11" ht="30" hidden="1" customHeight="1">
      <c r="A965" s="9" t="s">
        <v>2363</v>
      </c>
      <c r="B965" s="9" t="s">
        <v>229</v>
      </c>
      <c r="C965" s="10" t="s">
        <v>142</v>
      </c>
      <c r="D965" s="9">
        <v>17</v>
      </c>
      <c r="E965" s="9">
        <v>2021</v>
      </c>
      <c r="F965" s="16">
        <v>44391</v>
      </c>
      <c r="G965" s="10" t="s">
        <v>2364</v>
      </c>
      <c r="H965" s="18">
        <v>47653.14</v>
      </c>
      <c r="I965" s="10" t="s">
        <v>1600</v>
      </c>
      <c r="J965" s="9" t="s">
        <v>2362</v>
      </c>
      <c r="K965" s="47" t="s">
        <v>6573</v>
      </c>
    </row>
    <row r="966" spans="1:11" ht="30" hidden="1" customHeight="1">
      <c r="A966" s="9" t="s">
        <v>2363</v>
      </c>
      <c r="B966" s="9" t="s">
        <v>229</v>
      </c>
      <c r="C966" s="10" t="s">
        <v>142</v>
      </c>
      <c r="D966" s="9">
        <v>17</v>
      </c>
      <c r="E966" s="9">
        <v>2021</v>
      </c>
      <c r="F966" s="16">
        <v>44391</v>
      </c>
      <c r="G966" s="10" t="s">
        <v>2364</v>
      </c>
      <c r="H966" s="18">
        <v>60718.98</v>
      </c>
      <c r="I966" s="10" t="s">
        <v>828</v>
      </c>
      <c r="J966" s="9" t="s">
        <v>2362</v>
      </c>
      <c r="K966" s="47" t="s">
        <v>6573</v>
      </c>
    </row>
    <row r="967" spans="1:11" s="3" customFormat="1" ht="105" hidden="1" customHeight="1">
      <c r="A967" s="9" t="s">
        <v>2238</v>
      </c>
      <c r="B967" s="9" t="s">
        <v>1678</v>
      </c>
      <c r="C967" s="10" t="s">
        <v>8</v>
      </c>
      <c r="D967" s="9">
        <v>64</v>
      </c>
      <c r="E967" s="9">
        <v>2020</v>
      </c>
      <c r="F967" s="16">
        <v>44389</v>
      </c>
      <c r="G967" s="10" t="s">
        <v>2962</v>
      </c>
      <c r="H967" s="18" t="s">
        <v>70</v>
      </c>
      <c r="I967" s="10" t="s">
        <v>70</v>
      </c>
      <c r="J967" s="9" t="s">
        <v>2368</v>
      </c>
      <c r="K967" s="84" t="s">
        <v>6518</v>
      </c>
    </row>
    <row r="968" spans="1:11" s="3" customFormat="1" ht="30" hidden="1" customHeight="1">
      <c r="A968" s="9" t="s">
        <v>2238</v>
      </c>
      <c r="B968" s="9" t="s">
        <v>1678</v>
      </c>
      <c r="C968" s="10" t="s">
        <v>8</v>
      </c>
      <c r="D968" s="9">
        <v>64</v>
      </c>
      <c r="E968" s="9">
        <v>2020</v>
      </c>
      <c r="F968" s="16">
        <v>44389</v>
      </c>
      <c r="G968" s="10" t="s">
        <v>2241</v>
      </c>
      <c r="H968" s="18">
        <v>126866.8</v>
      </c>
      <c r="I968" s="10" t="s">
        <v>992</v>
      </c>
      <c r="J968" s="9" t="s">
        <v>2368</v>
      </c>
      <c r="K968" s="84" t="s">
        <v>6518</v>
      </c>
    </row>
    <row r="969" spans="1:11" s="3" customFormat="1" ht="75" hidden="1" customHeight="1">
      <c r="A969" s="9" t="s">
        <v>2369</v>
      </c>
      <c r="B969" s="9" t="s">
        <v>141</v>
      </c>
      <c r="C969" s="10" t="s">
        <v>142</v>
      </c>
      <c r="D969" s="9">
        <v>6</v>
      </c>
      <c r="E969" s="9">
        <v>2021</v>
      </c>
      <c r="F969" s="16">
        <v>44400</v>
      </c>
      <c r="G969" s="10" t="s">
        <v>2370</v>
      </c>
      <c r="H969" s="18">
        <v>4006505.93</v>
      </c>
      <c r="I969" s="10" t="s">
        <v>1227</v>
      </c>
      <c r="J969" s="9" t="s">
        <v>2371</v>
      </c>
      <c r="K969" s="47" t="s">
        <v>6524</v>
      </c>
    </row>
    <row r="970" spans="1:11" s="3" customFormat="1" ht="30" hidden="1" customHeight="1">
      <c r="A970" s="9" t="s">
        <v>2372</v>
      </c>
      <c r="B970" s="9" t="s">
        <v>308</v>
      </c>
      <c r="C970" s="10" t="s">
        <v>8</v>
      </c>
      <c r="D970" s="9">
        <v>55</v>
      </c>
      <c r="E970" s="9">
        <v>2020</v>
      </c>
      <c r="F970" s="16">
        <v>44398</v>
      </c>
      <c r="G970" s="9" t="s">
        <v>2373</v>
      </c>
      <c r="H970" s="18">
        <v>197747.98</v>
      </c>
      <c r="I970" s="10" t="s">
        <v>2374</v>
      </c>
      <c r="J970" s="9" t="s">
        <v>2371</v>
      </c>
      <c r="K970" s="47" t="s">
        <v>6574</v>
      </c>
    </row>
    <row r="971" spans="1:11" s="3" customFormat="1" ht="45" hidden="1" customHeight="1">
      <c r="A971" s="9" t="s">
        <v>2375</v>
      </c>
      <c r="B971" s="9" t="s">
        <v>5018</v>
      </c>
      <c r="C971" s="10" t="s">
        <v>8</v>
      </c>
      <c r="D971" s="9">
        <v>1</v>
      </c>
      <c r="E971" s="9">
        <v>2021</v>
      </c>
      <c r="F971" s="16">
        <v>44398</v>
      </c>
      <c r="G971" s="10" t="s">
        <v>2378</v>
      </c>
      <c r="H971" s="18">
        <v>85500</v>
      </c>
      <c r="I971" s="10" t="s">
        <v>2376</v>
      </c>
      <c r="J971" s="9" t="s">
        <v>2377</v>
      </c>
      <c r="K971" s="47" t="s">
        <v>6574</v>
      </c>
    </row>
    <row r="972" spans="1:11" ht="45" hidden="1" customHeight="1">
      <c r="A972" s="9" t="s">
        <v>2379</v>
      </c>
      <c r="B972" s="9" t="s">
        <v>229</v>
      </c>
      <c r="C972" s="10" t="s">
        <v>142</v>
      </c>
      <c r="D972" s="9">
        <v>33</v>
      </c>
      <c r="E972" s="9">
        <v>2021</v>
      </c>
      <c r="F972" s="16">
        <v>44405</v>
      </c>
      <c r="G972" s="10" t="s">
        <v>2381</v>
      </c>
      <c r="H972" s="18">
        <v>101035</v>
      </c>
      <c r="I972" s="10" t="s">
        <v>2380</v>
      </c>
      <c r="J972" s="9" t="s">
        <v>2377</v>
      </c>
      <c r="K972" s="47" t="s">
        <v>6574</v>
      </c>
    </row>
    <row r="973" spans="1:11" ht="30" hidden="1" customHeight="1">
      <c r="A973" s="9" t="s">
        <v>2379</v>
      </c>
      <c r="B973" s="9" t="s">
        <v>229</v>
      </c>
      <c r="C973" s="10" t="s">
        <v>142</v>
      </c>
      <c r="D973" s="9">
        <v>33</v>
      </c>
      <c r="E973" s="9">
        <v>2021</v>
      </c>
      <c r="F973" s="16">
        <v>44405</v>
      </c>
      <c r="G973" s="9" t="s">
        <v>2383</v>
      </c>
      <c r="H973" s="18">
        <v>24311.7</v>
      </c>
      <c r="I973" s="10" t="s">
        <v>2382</v>
      </c>
      <c r="J973" s="9" t="s">
        <v>2377</v>
      </c>
      <c r="K973" s="47" t="s">
        <v>6574</v>
      </c>
    </row>
    <row r="974" spans="1:11" ht="45" hidden="1" customHeight="1">
      <c r="A974" s="9" t="s">
        <v>2379</v>
      </c>
      <c r="B974" s="9" t="s">
        <v>229</v>
      </c>
      <c r="C974" s="10" t="s">
        <v>142</v>
      </c>
      <c r="D974" s="9">
        <v>33</v>
      </c>
      <c r="E974" s="9">
        <v>2021</v>
      </c>
      <c r="F974" s="16">
        <v>44405</v>
      </c>
      <c r="G974" s="9" t="s">
        <v>2385</v>
      </c>
      <c r="H974" s="18">
        <v>77637.600000000006</v>
      </c>
      <c r="I974" s="10" t="s">
        <v>2384</v>
      </c>
      <c r="J974" s="9" t="s">
        <v>2377</v>
      </c>
      <c r="K974" s="47" t="s">
        <v>6574</v>
      </c>
    </row>
    <row r="975" spans="1:11" ht="30" hidden="1" customHeight="1">
      <c r="A975" s="9" t="s">
        <v>2379</v>
      </c>
      <c r="B975" s="9" t="s">
        <v>229</v>
      </c>
      <c r="C975" s="10" t="s">
        <v>142</v>
      </c>
      <c r="D975" s="9">
        <v>33</v>
      </c>
      <c r="E975" s="9">
        <v>2021</v>
      </c>
      <c r="F975" s="16">
        <v>44405</v>
      </c>
      <c r="G975" s="9" t="s">
        <v>2387</v>
      </c>
      <c r="H975" s="18">
        <v>223611.6</v>
      </c>
      <c r="I975" s="10" t="s">
        <v>2386</v>
      </c>
      <c r="J975" s="9" t="s">
        <v>2377</v>
      </c>
      <c r="K975" s="47" t="s">
        <v>6574</v>
      </c>
    </row>
    <row r="976" spans="1:11" ht="30" hidden="1" customHeight="1">
      <c r="A976" s="9" t="s">
        <v>2379</v>
      </c>
      <c r="B976" s="9" t="s">
        <v>229</v>
      </c>
      <c r="C976" s="10" t="s">
        <v>142</v>
      </c>
      <c r="D976" s="9">
        <v>33</v>
      </c>
      <c r="E976" s="9">
        <v>2021</v>
      </c>
      <c r="F976" s="16">
        <v>44405</v>
      </c>
      <c r="G976" s="9" t="s">
        <v>2389</v>
      </c>
      <c r="H976" s="18">
        <v>89724.800000000003</v>
      </c>
      <c r="I976" s="10" t="s">
        <v>2388</v>
      </c>
      <c r="J976" s="9" t="s">
        <v>2377</v>
      </c>
      <c r="K976" s="47" t="s">
        <v>6574</v>
      </c>
    </row>
    <row r="977" spans="1:11" ht="15" hidden="1" customHeight="1">
      <c r="A977" s="9" t="s">
        <v>2379</v>
      </c>
      <c r="B977" s="9" t="s">
        <v>229</v>
      </c>
      <c r="C977" s="10" t="s">
        <v>142</v>
      </c>
      <c r="D977" s="9">
        <v>33</v>
      </c>
      <c r="E977" s="9">
        <v>2021</v>
      </c>
      <c r="F977" s="16">
        <v>44405</v>
      </c>
      <c r="G977" s="9" t="s">
        <v>2390</v>
      </c>
      <c r="H977" s="18">
        <v>12639</v>
      </c>
      <c r="I977" s="10" t="s">
        <v>828</v>
      </c>
      <c r="J977" s="9" t="s">
        <v>2377</v>
      </c>
      <c r="K977" s="47" t="s">
        <v>6574</v>
      </c>
    </row>
    <row r="978" spans="1:11" ht="15" hidden="1" customHeight="1">
      <c r="A978" s="9" t="s">
        <v>2379</v>
      </c>
      <c r="B978" s="9" t="s">
        <v>229</v>
      </c>
      <c r="C978" s="10" t="s">
        <v>142</v>
      </c>
      <c r="D978" s="9">
        <v>33</v>
      </c>
      <c r="E978" s="9">
        <v>2021</v>
      </c>
      <c r="F978" s="16">
        <v>44405</v>
      </c>
      <c r="G978" s="9" t="s">
        <v>2392</v>
      </c>
      <c r="H978" s="18">
        <v>26371.8</v>
      </c>
      <c r="I978" s="10" t="s">
        <v>2391</v>
      </c>
      <c r="J978" s="9" t="s">
        <v>2377</v>
      </c>
      <c r="K978" s="47" t="s">
        <v>6574</v>
      </c>
    </row>
    <row r="979" spans="1:11" ht="15" hidden="1" customHeight="1">
      <c r="A979" s="9" t="s">
        <v>2393</v>
      </c>
      <c r="B979" s="9" t="s">
        <v>229</v>
      </c>
      <c r="C979" s="10" t="s">
        <v>142</v>
      </c>
      <c r="D979" s="9">
        <v>25</v>
      </c>
      <c r="E979" s="9">
        <v>2021</v>
      </c>
      <c r="F979" s="16">
        <v>44375</v>
      </c>
      <c r="G979" s="10" t="s">
        <v>2394</v>
      </c>
      <c r="H979" s="18">
        <v>9546.24</v>
      </c>
      <c r="I979" s="10" t="s">
        <v>2395</v>
      </c>
      <c r="J979" s="9" t="s">
        <v>2377</v>
      </c>
      <c r="K979" s="47" t="s">
        <v>6574</v>
      </c>
    </row>
    <row r="980" spans="1:11" ht="30" hidden="1" customHeight="1">
      <c r="A980" s="9" t="s">
        <v>2393</v>
      </c>
      <c r="B980" s="9" t="s">
        <v>229</v>
      </c>
      <c r="C980" s="10" t="s">
        <v>142</v>
      </c>
      <c r="D980" s="9">
        <v>25</v>
      </c>
      <c r="E980" s="9">
        <v>2021</v>
      </c>
      <c r="F980" s="16">
        <v>44375</v>
      </c>
      <c r="G980" s="10" t="s">
        <v>2394</v>
      </c>
      <c r="H980" s="25" t="s">
        <v>2397</v>
      </c>
      <c r="I980" s="10" t="s">
        <v>2396</v>
      </c>
      <c r="J980" s="9" t="s">
        <v>2377</v>
      </c>
      <c r="K980" s="47" t="s">
        <v>6574</v>
      </c>
    </row>
    <row r="981" spans="1:11" ht="15" hidden="1" customHeight="1">
      <c r="A981" s="9" t="s">
        <v>2393</v>
      </c>
      <c r="B981" s="9" t="s">
        <v>229</v>
      </c>
      <c r="C981" s="10" t="s">
        <v>142</v>
      </c>
      <c r="D981" s="9">
        <v>25</v>
      </c>
      <c r="E981" s="9">
        <v>2021</v>
      </c>
      <c r="F981" s="16">
        <v>44375</v>
      </c>
      <c r="G981" s="10" t="s">
        <v>2394</v>
      </c>
      <c r="H981" s="18">
        <v>535195.06000000006</v>
      </c>
      <c r="I981" s="10" t="s">
        <v>1003</v>
      </c>
      <c r="J981" s="9" t="s">
        <v>2377</v>
      </c>
      <c r="K981" s="47" t="s">
        <v>6574</v>
      </c>
    </row>
    <row r="982" spans="1:11" ht="30" hidden="1" customHeight="1">
      <c r="A982" s="9" t="s">
        <v>2393</v>
      </c>
      <c r="B982" s="9" t="s">
        <v>229</v>
      </c>
      <c r="C982" s="10" t="s">
        <v>142</v>
      </c>
      <c r="D982" s="9">
        <v>25</v>
      </c>
      <c r="E982" s="9">
        <v>2021</v>
      </c>
      <c r="F982" s="16">
        <v>44375</v>
      </c>
      <c r="G982" s="10" t="s">
        <v>2394</v>
      </c>
      <c r="H982" s="18">
        <v>78217.7</v>
      </c>
      <c r="I982" s="10" t="s">
        <v>2398</v>
      </c>
      <c r="J982" s="9" t="s">
        <v>2377</v>
      </c>
      <c r="K982" s="47" t="s">
        <v>6574</v>
      </c>
    </row>
    <row r="983" spans="1:11" ht="15" hidden="1" customHeight="1">
      <c r="A983" s="9" t="s">
        <v>2393</v>
      </c>
      <c r="B983" s="9" t="s">
        <v>229</v>
      </c>
      <c r="C983" s="10" t="s">
        <v>142</v>
      </c>
      <c r="D983" s="9">
        <v>25</v>
      </c>
      <c r="E983" s="9">
        <v>2021</v>
      </c>
      <c r="F983" s="16">
        <v>44375</v>
      </c>
      <c r="G983" s="10" t="s">
        <v>2394</v>
      </c>
      <c r="H983" s="18">
        <v>13860</v>
      </c>
      <c r="I983" s="10" t="s">
        <v>2399</v>
      </c>
      <c r="J983" s="9" t="s">
        <v>2377</v>
      </c>
      <c r="K983" s="47" t="s">
        <v>6574</v>
      </c>
    </row>
    <row r="984" spans="1:11" ht="15" hidden="1" customHeight="1">
      <c r="A984" s="9" t="s">
        <v>2393</v>
      </c>
      <c r="B984" s="9" t="s">
        <v>229</v>
      </c>
      <c r="C984" s="10" t="s">
        <v>142</v>
      </c>
      <c r="D984" s="9">
        <v>25</v>
      </c>
      <c r="E984" s="9">
        <v>2021</v>
      </c>
      <c r="F984" s="16">
        <v>44375</v>
      </c>
      <c r="G984" s="10" t="s">
        <v>2394</v>
      </c>
      <c r="H984" s="18">
        <v>13978.89</v>
      </c>
      <c r="I984" s="10" t="s">
        <v>2400</v>
      </c>
      <c r="J984" s="9" t="s">
        <v>2377</v>
      </c>
      <c r="K984" s="47" t="s">
        <v>6574</v>
      </c>
    </row>
    <row r="985" spans="1:11" ht="30" hidden="1" customHeight="1">
      <c r="A985" s="9" t="s">
        <v>2393</v>
      </c>
      <c r="B985" s="9" t="s">
        <v>229</v>
      </c>
      <c r="C985" s="10" t="s">
        <v>142</v>
      </c>
      <c r="D985" s="9">
        <v>25</v>
      </c>
      <c r="E985" s="9">
        <v>2021</v>
      </c>
      <c r="F985" s="16">
        <v>44375</v>
      </c>
      <c r="G985" s="10" t="s">
        <v>2394</v>
      </c>
      <c r="H985" s="18">
        <v>296663.28999999998</v>
      </c>
      <c r="I985" s="10" t="s">
        <v>2401</v>
      </c>
      <c r="J985" s="9" t="s">
        <v>2377</v>
      </c>
      <c r="K985" s="47" t="s">
        <v>6574</v>
      </c>
    </row>
    <row r="986" spans="1:11" ht="30" hidden="1" customHeight="1">
      <c r="A986" s="9" t="s">
        <v>2393</v>
      </c>
      <c r="B986" s="9" t="s">
        <v>229</v>
      </c>
      <c r="C986" s="10" t="s">
        <v>142</v>
      </c>
      <c r="D986" s="9">
        <v>25</v>
      </c>
      <c r="E986" s="9">
        <v>2021</v>
      </c>
      <c r="F986" s="16">
        <v>44375</v>
      </c>
      <c r="G986" s="10" t="s">
        <v>2394</v>
      </c>
      <c r="H986" s="18">
        <v>871512.72</v>
      </c>
      <c r="I986" s="10" t="s">
        <v>992</v>
      </c>
      <c r="J986" s="9" t="s">
        <v>2377</v>
      </c>
      <c r="K986" s="47" t="s">
        <v>6574</v>
      </c>
    </row>
    <row r="987" spans="1:11" ht="30" hidden="1" customHeight="1">
      <c r="A987" s="9" t="s">
        <v>2393</v>
      </c>
      <c r="B987" s="9" t="s">
        <v>229</v>
      </c>
      <c r="C987" s="10" t="s">
        <v>142</v>
      </c>
      <c r="D987" s="9">
        <v>25</v>
      </c>
      <c r="E987" s="9">
        <v>2021</v>
      </c>
      <c r="F987" s="16">
        <v>44375</v>
      </c>
      <c r="G987" s="10" t="s">
        <v>2394</v>
      </c>
      <c r="H987" s="25">
        <v>74046.460000000006</v>
      </c>
      <c r="I987" s="10" t="s">
        <v>2402</v>
      </c>
      <c r="J987" s="9" t="s">
        <v>2377</v>
      </c>
      <c r="K987" s="47" t="s">
        <v>6574</v>
      </c>
    </row>
    <row r="988" spans="1:11" s="3" customFormat="1" ht="15" hidden="1" customHeight="1">
      <c r="A988" s="9" t="s">
        <v>2152</v>
      </c>
      <c r="B988" s="9" t="s">
        <v>131</v>
      </c>
      <c r="C988" s="10" t="s">
        <v>8</v>
      </c>
      <c r="D988" s="9">
        <v>10</v>
      </c>
      <c r="E988" s="9">
        <v>2021</v>
      </c>
      <c r="F988" s="16">
        <v>44406</v>
      </c>
      <c r="G988" s="10" t="s">
        <v>3009</v>
      </c>
      <c r="H988" s="18" t="s">
        <v>3010</v>
      </c>
      <c r="I988" s="10" t="s">
        <v>1645</v>
      </c>
      <c r="J988" s="9" t="s">
        <v>2403</v>
      </c>
      <c r="K988" s="47" t="s">
        <v>6575</v>
      </c>
    </row>
    <row r="989" spans="1:11" s="3" customFormat="1" ht="15" hidden="1" customHeight="1">
      <c r="A989" s="9" t="s">
        <v>2152</v>
      </c>
      <c r="B989" s="9" t="s">
        <v>131</v>
      </c>
      <c r="C989" s="10" t="s">
        <v>8</v>
      </c>
      <c r="D989" s="9">
        <v>10</v>
      </c>
      <c r="E989" s="9">
        <v>2021</v>
      </c>
      <c r="F989" s="16">
        <v>44406</v>
      </c>
      <c r="G989" s="10" t="s">
        <v>3072</v>
      </c>
      <c r="H989" s="18" t="s">
        <v>3011</v>
      </c>
      <c r="I989" s="10" t="s">
        <v>1645</v>
      </c>
      <c r="J989" s="9" t="s">
        <v>2403</v>
      </c>
      <c r="K989" s="47" t="s">
        <v>6575</v>
      </c>
    </row>
    <row r="990" spans="1:11" s="3" customFormat="1" ht="15" hidden="1" customHeight="1">
      <c r="A990" s="9" t="s">
        <v>2152</v>
      </c>
      <c r="B990" s="9" t="s">
        <v>131</v>
      </c>
      <c r="C990" s="10" t="s">
        <v>8</v>
      </c>
      <c r="D990" s="9">
        <v>10</v>
      </c>
      <c r="E990" s="9">
        <v>2021</v>
      </c>
      <c r="F990" s="16">
        <v>44406</v>
      </c>
      <c r="G990" s="10" t="s">
        <v>3077</v>
      </c>
      <c r="H990" s="18" t="s">
        <v>3012</v>
      </c>
      <c r="I990" s="10" t="s">
        <v>1645</v>
      </c>
      <c r="J990" s="9" t="s">
        <v>2403</v>
      </c>
      <c r="K990" s="47" t="s">
        <v>6575</v>
      </c>
    </row>
    <row r="991" spans="1:11" s="3" customFormat="1" ht="15" hidden="1" customHeight="1">
      <c r="A991" s="9" t="s">
        <v>2152</v>
      </c>
      <c r="B991" s="9" t="s">
        <v>131</v>
      </c>
      <c r="C991" s="10" t="s">
        <v>8</v>
      </c>
      <c r="D991" s="9">
        <v>10</v>
      </c>
      <c r="E991" s="9">
        <v>2021</v>
      </c>
      <c r="F991" s="16">
        <v>44406</v>
      </c>
      <c r="G991" s="10" t="s">
        <v>3073</v>
      </c>
      <c r="H991" s="18" t="s">
        <v>3013</v>
      </c>
      <c r="I991" s="10" t="s">
        <v>1645</v>
      </c>
      <c r="J991" s="9" t="s">
        <v>2403</v>
      </c>
      <c r="K991" s="47" t="s">
        <v>6575</v>
      </c>
    </row>
    <row r="992" spans="1:11" s="3" customFormat="1" ht="15" hidden="1" customHeight="1">
      <c r="A992" s="9" t="s">
        <v>2152</v>
      </c>
      <c r="B992" s="9" t="s">
        <v>131</v>
      </c>
      <c r="C992" s="10" t="s">
        <v>8</v>
      </c>
      <c r="D992" s="9">
        <v>10</v>
      </c>
      <c r="E992" s="9">
        <v>2021</v>
      </c>
      <c r="F992" s="16">
        <v>44406</v>
      </c>
      <c r="G992" s="10" t="s">
        <v>3076</v>
      </c>
      <c r="H992" s="18" t="s">
        <v>3014</v>
      </c>
      <c r="I992" s="10" t="s">
        <v>1645</v>
      </c>
      <c r="J992" s="9" t="s">
        <v>2403</v>
      </c>
      <c r="K992" s="47" t="s">
        <v>6575</v>
      </c>
    </row>
    <row r="993" spans="1:11" s="3" customFormat="1" ht="15" hidden="1" customHeight="1">
      <c r="A993" s="9" t="s">
        <v>2152</v>
      </c>
      <c r="B993" s="9" t="s">
        <v>131</v>
      </c>
      <c r="C993" s="10" t="s">
        <v>8</v>
      </c>
      <c r="D993" s="9">
        <v>10</v>
      </c>
      <c r="E993" s="9">
        <v>2021</v>
      </c>
      <c r="F993" s="16">
        <v>44406</v>
      </c>
      <c r="G993" s="10" t="s">
        <v>3074</v>
      </c>
      <c r="H993" s="18" t="s">
        <v>3015</v>
      </c>
      <c r="I993" s="10" t="s">
        <v>1645</v>
      </c>
      <c r="J993" s="9" t="s">
        <v>2403</v>
      </c>
      <c r="K993" s="47" t="s">
        <v>6575</v>
      </c>
    </row>
    <row r="994" spans="1:11" s="3" customFormat="1" ht="15" hidden="1" customHeight="1">
      <c r="A994" s="9" t="s">
        <v>2152</v>
      </c>
      <c r="B994" s="9" t="s">
        <v>131</v>
      </c>
      <c r="C994" s="10" t="s">
        <v>8</v>
      </c>
      <c r="D994" s="9">
        <v>10</v>
      </c>
      <c r="E994" s="9">
        <v>2021</v>
      </c>
      <c r="F994" s="16">
        <v>44406</v>
      </c>
      <c r="G994" s="10" t="s">
        <v>3075</v>
      </c>
      <c r="H994" s="18" t="s">
        <v>3016</v>
      </c>
      <c r="I994" s="10" t="s">
        <v>1645</v>
      </c>
      <c r="J994" s="9" t="s">
        <v>2403</v>
      </c>
      <c r="K994" s="47" t="s">
        <v>6575</v>
      </c>
    </row>
    <row r="995" spans="1:11" s="3" customFormat="1" ht="15" hidden="1" customHeight="1">
      <c r="A995" s="9" t="s">
        <v>2152</v>
      </c>
      <c r="B995" s="9" t="s">
        <v>131</v>
      </c>
      <c r="C995" s="10" t="s">
        <v>8</v>
      </c>
      <c r="D995" s="9">
        <v>10</v>
      </c>
      <c r="E995" s="9">
        <v>2021</v>
      </c>
      <c r="F995" s="16">
        <v>44406</v>
      </c>
      <c r="G995" s="10" t="s">
        <v>3071</v>
      </c>
      <c r="H995" s="18" t="s">
        <v>3017</v>
      </c>
      <c r="I995" s="10" t="s">
        <v>1645</v>
      </c>
      <c r="J995" s="9" t="s">
        <v>2403</v>
      </c>
      <c r="K995" s="47" t="s">
        <v>6575</v>
      </c>
    </row>
    <row r="996" spans="1:11" s="3" customFormat="1" ht="15" hidden="1" customHeight="1">
      <c r="A996" s="9" t="s">
        <v>2152</v>
      </c>
      <c r="B996" s="9" t="s">
        <v>131</v>
      </c>
      <c r="C996" s="10" t="s">
        <v>8</v>
      </c>
      <c r="D996" s="9">
        <v>10</v>
      </c>
      <c r="E996" s="9">
        <v>2021</v>
      </c>
      <c r="F996" s="16">
        <v>44406</v>
      </c>
      <c r="G996" s="10" t="s">
        <v>3070</v>
      </c>
      <c r="H996" s="18" t="s">
        <v>3018</v>
      </c>
      <c r="I996" s="10" t="s">
        <v>1645</v>
      </c>
      <c r="J996" s="9" t="s">
        <v>2403</v>
      </c>
      <c r="K996" s="47" t="s">
        <v>6575</v>
      </c>
    </row>
    <row r="997" spans="1:11" s="3" customFormat="1" ht="15" hidden="1" customHeight="1">
      <c r="A997" s="9" t="s">
        <v>2152</v>
      </c>
      <c r="B997" s="9" t="s">
        <v>131</v>
      </c>
      <c r="C997" s="10" t="s">
        <v>8</v>
      </c>
      <c r="D997" s="9">
        <v>10</v>
      </c>
      <c r="E997" s="9">
        <v>2021</v>
      </c>
      <c r="F997" s="16">
        <v>44406</v>
      </c>
      <c r="G997" s="10" t="s">
        <v>3069</v>
      </c>
      <c r="H997" s="25" t="s">
        <v>3019</v>
      </c>
      <c r="I997" s="10" t="s">
        <v>1645</v>
      </c>
      <c r="J997" s="9" t="s">
        <v>2403</v>
      </c>
      <c r="K997" s="47" t="s">
        <v>6575</v>
      </c>
    </row>
    <row r="998" spans="1:11" s="3" customFormat="1" ht="15" hidden="1" customHeight="1">
      <c r="A998" s="9" t="s">
        <v>2152</v>
      </c>
      <c r="B998" s="9" t="s">
        <v>131</v>
      </c>
      <c r="C998" s="10" t="s">
        <v>8</v>
      </c>
      <c r="D998" s="9">
        <v>10</v>
      </c>
      <c r="E998" s="9">
        <v>2021</v>
      </c>
      <c r="F998" s="16">
        <v>44406</v>
      </c>
      <c r="G998" s="10" t="s">
        <v>3068</v>
      </c>
      <c r="H998" s="18" t="s">
        <v>3020</v>
      </c>
      <c r="I998" s="10" t="s">
        <v>1645</v>
      </c>
      <c r="J998" s="9" t="s">
        <v>2403</v>
      </c>
      <c r="K998" s="47" t="s">
        <v>6575</v>
      </c>
    </row>
    <row r="999" spans="1:11" s="3" customFormat="1" ht="15" hidden="1" customHeight="1">
      <c r="A999" s="9" t="s">
        <v>2152</v>
      </c>
      <c r="B999" s="9" t="s">
        <v>131</v>
      </c>
      <c r="C999" s="10" t="s">
        <v>8</v>
      </c>
      <c r="D999" s="9">
        <v>10</v>
      </c>
      <c r="E999" s="9">
        <v>2021</v>
      </c>
      <c r="F999" s="16">
        <v>44406</v>
      </c>
      <c r="G999" s="10" t="s">
        <v>3067</v>
      </c>
      <c r="H999" s="18" t="s">
        <v>3021</v>
      </c>
      <c r="I999" s="10" t="s">
        <v>1645</v>
      </c>
      <c r="J999" s="9" t="s">
        <v>2403</v>
      </c>
      <c r="K999" s="47" t="s">
        <v>6575</v>
      </c>
    </row>
    <row r="1000" spans="1:11" s="3" customFormat="1" ht="15" hidden="1" customHeight="1">
      <c r="A1000" s="9" t="s">
        <v>2152</v>
      </c>
      <c r="B1000" s="9" t="s">
        <v>131</v>
      </c>
      <c r="C1000" s="10" t="s">
        <v>8</v>
      </c>
      <c r="D1000" s="9">
        <v>10</v>
      </c>
      <c r="E1000" s="9">
        <v>2021</v>
      </c>
      <c r="F1000" s="16">
        <v>44406</v>
      </c>
      <c r="G1000" s="10" t="s">
        <v>3066</v>
      </c>
      <c r="H1000" s="18" t="s">
        <v>3022</v>
      </c>
      <c r="I1000" s="10" t="s">
        <v>1645</v>
      </c>
      <c r="J1000" s="9" t="s">
        <v>2403</v>
      </c>
      <c r="K1000" s="47" t="s">
        <v>6575</v>
      </c>
    </row>
    <row r="1001" spans="1:11" s="3" customFormat="1" ht="15" hidden="1" customHeight="1">
      <c r="A1001" s="9" t="s">
        <v>2152</v>
      </c>
      <c r="B1001" s="9" t="s">
        <v>131</v>
      </c>
      <c r="C1001" s="10" t="s">
        <v>8</v>
      </c>
      <c r="D1001" s="9">
        <v>10</v>
      </c>
      <c r="E1001" s="9">
        <v>2021</v>
      </c>
      <c r="F1001" s="16">
        <v>44406</v>
      </c>
      <c r="G1001" s="10" t="s">
        <v>3065</v>
      </c>
      <c r="H1001" s="18" t="s">
        <v>3023</v>
      </c>
      <c r="I1001" s="10" t="s">
        <v>1645</v>
      </c>
      <c r="J1001" s="9" t="s">
        <v>2403</v>
      </c>
      <c r="K1001" s="47" t="s">
        <v>6575</v>
      </c>
    </row>
    <row r="1002" spans="1:11" s="3" customFormat="1" ht="15" hidden="1" customHeight="1">
      <c r="A1002" s="9" t="s">
        <v>2152</v>
      </c>
      <c r="B1002" s="9" t="s">
        <v>131</v>
      </c>
      <c r="C1002" s="10" t="s">
        <v>8</v>
      </c>
      <c r="D1002" s="9">
        <v>10</v>
      </c>
      <c r="E1002" s="9">
        <v>2021</v>
      </c>
      <c r="F1002" s="16">
        <v>44406</v>
      </c>
      <c r="G1002" s="10" t="s">
        <v>3064</v>
      </c>
      <c r="H1002" s="18" t="s">
        <v>3024</v>
      </c>
      <c r="I1002" s="10" t="s">
        <v>1645</v>
      </c>
      <c r="J1002" s="9" t="s">
        <v>2403</v>
      </c>
      <c r="K1002" s="47" t="s">
        <v>6575</v>
      </c>
    </row>
    <row r="1003" spans="1:11" s="3" customFormat="1" ht="15" hidden="1" customHeight="1">
      <c r="A1003" s="9" t="s">
        <v>2152</v>
      </c>
      <c r="B1003" s="9" t="s">
        <v>131</v>
      </c>
      <c r="C1003" s="10" t="s">
        <v>8</v>
      </c>
      <c r="D1003" s="9">
        <v>10</v>
      </c>
      <c r="E1003" s="9">
        <v>2021</v>
      </c>
      <c r="F1003" s="16">
        <v>44406</v>
      </c>
      <c r="G1003" s="10" t="s">
        <v>3063</v>
      </c>
      <c r="H1003" s="18" t="s">
        <v>3025</v>
      </c>
      <c r="I1003" s="10" t="s">
        <v>1645</v>
      </c>
      <c r="J1003" s="9" t="s">
        <v>2403</v>
      </c>
      <c r="K1003" s="47" t="s">
        <v>6575</v>
      </c>
    </row>
    <row r="1004" spans="1:11" s="3" customFormat="1" ht="15" hidden="1" customHeight="1">
      <c r="A1004" s="9" t="s">
        <v>2152</v>
      </c>
      <c r="B1004" s="9" t="s">
        <v>131</v>
      </c>
      <c r="C1004" s="10" t="s">
        <v>8</v>
      </c>
      <c r="D1004" s="9">
        <v>10</v>
      </c>
      <c r="E1004" s="9">
        <v>2021</v>
      </c>
      <c r="F1004" s="16">
        <v>44406</v>
      </c>
      <c r="G1004" s="10" t="s">
        <v>3062</v>
      </c>
      <c r="H1004" s="18" t="s">
        <v>3026</v>
      </c>
      <c r="I1004" s="10" t="s">
        <v>1645</v>
      </c>
      <c r="J1004" s="9" t="s">
        <v>2403</v>
      </c>
      <c r="K1004" s="47" t="s">
        <v>6575</v>
      </c>
    </row>
    <row r="1005" spans="1:11" s="3" customFormat="1" ht="15" hidden="1" customHeight="1">
      <c r="A1005" s="9" t="s">
        <v>2152</v>
      </c>
      <c r="B1005" s="9" t="s">
        <v>131</v>
      </c>
      <c r="C1005" s="10" t="s">
        <v>8</v>
      </c>
      <c r="D1005" s="9">
        <v>10</v>
      </c>
      <c r="E1005" s="9">
        <v>2021</v>
      </c>
      <c r="F1005" s="16">
        <v>44406</v>
      </c>
      <c r="G1005" s="10" t="s">
        <v>3061</v>
      </c>
      <c r="H1005" s="18" t="s">
        <v>3027</v>
      </c>
      <c r="I1005" s="10" t="s">
        <v>1645</v>
      </c>
      <c r="J1005" s="9" t="s">
        <v>2403</v>
      </c>
      <c r="K1005" s="47" t="s">
        <v>6575</v>
      </c>
    </row>
    <row r="1006" spans="1:11" s="3" customFormat="1" ht="15" hidden="1" customHeight="1">
      <c r="A1006" s="9" t="s">
        <v>2152</v>
      </c>
      <c r="B1006" s="9" t="s">
        <v>131</v>
      </c>
      <c r="C1006" s="10" t="s">
        <v>8</v>
      </c>
      <c r="D1006" s="9">
        <v>10</v>
      </c>
      <c r="E1006" s="9">
        <v>2021</v>
      </c>
      <c r="F1006" s="16">
        <v>44406</v>
      </c>
      <c r="G1006" s="10" t="s">
        <v>3060</v>
      </c>
      <c r="H1006" s="18" t="s">
        <v>3028</v>
      </c>
      <c r="I1006" s="10" t="s">
        <v>1645</v>
      </c>
      <c r="J1006" s="9" t="s">
        <v>2403</v>
      </c>
      <c r="K1006" s="47" t="s">
        <v>6575</v>
      </c>
    </row>
    <row r="1007" spans="1:11" s="3" customFormat="1" ht="15" hidden="1" customHeight="1">
      <c r="A1007" s="9" t="s">
        <v>2152</v>
      </c>
      <c r="B1007" s="9" t="s">
        <v>131</v>
      </c>
      <c r="C1007" s="10" t="s">
        <v>8</v>
      </c>
      <c r="D1007" s="9">
        <v>10</v>
      </c>
      <c r="E1007" s="9">
        <v>2021</v>
      </c>
      <c r="F1007" s="16">
        <v>44406</v>
      </c>
      <c r="G1007" s="10" t="s">
        <v>3059</v>
      </c>
      <c r="H1007" s="18" t="s">
        <v>3028</v>
      </c>
      <c r="I1007" s="10" t="s">
        <v>1645</v>
      </c>
      <c r="J1007" s="9" t="s">
        <v>2403</v>
      </c>
      <c r="K1007" s="47" t="s">
        <v>6575</v>
      </c>
    </row>
    <row r="1008" spans="1:11" s="3" customFormat="1" ht="15" hidden="1" customHeight="1">
      <c r="A1008" s="9" t="s">
        <v>2152</v>
      </c>
      <c r="B1008" s="9" t="s">
        <v>131</v>
      </c>
      <c r="C1008" s="10" t="s">
        <v>8</v>
      </c>
      <c r="D1008" s="9">
        <v>10</v>
      </c>
      <c r="E1008" s="9">
        <v>2021</v>
      </c>
      <c r="F1008" s="16">
        <v>44406</v>
      </c>
      <c r="G1008" s="10" t="s">
        <v>3058</v>
      </c>
      <c r="H1008" s="18" t="s">
        <v>3029</v>
      </c>
      <c r="I1008" s="10" t="s">
        <v>1645</v>
      </c>
      <c r="J1008" s="9" t="s">
        <v>2403</v>
      </c>
      <c r="K1008" s="47" t="s">
        <v>6575</v>
      </c>
    </row>
    <row r="1009" spans="1:11" s="3" customFormat="1" ht="15" hidden="1" customHeight="1">
      <c r="A1009" s="9" t="s">
        <v>2152</v>
      </c>
      <c r="B1009" s="9" t="s">
        <v>131</v>
      </c>
      <c r="C1009" s="10" t="s">
        <v>8</v>
      </c>
      <c r="D1009" s="9">
        <v>10</v>
      </c>
      <c r="E1009" s="9">
        <v>2021</v>
      </c>
      <c r="F1009" s="16">
        <v>44406</v>
      </c>
      <c r="G1009" s="10" t="s">
        <v>3057</v>
      </c>
      <c r="H1009" s="18" t="s">
        <v>3030</v>
      </c>
      <c r="I1009" s="10" t="s">
        <v>1645</v>
      </c>
      <c r="J1009" s="9" t="s">
        <v>2403</v>
      </c>
      <c r="K1009" s="47" t="s">
        <v>6575</v>
      </c>
    </row>
    <row r="1010" spans="1:11" s="3" customFormat="1" ht="15" hidden="1" customHeight="1">
      <c r="A1010" s="9" t="s">
        <v>2152</v>
      </c>
      <c r="B1010" s="9" t="s">
        <v>131</v>
      </c>
      <c r="C1010" s="10" t="s">
        <v>8</v>
      </c>
      <c r="D1010" s="9">
        <v>10</v>
      </c>
      <c r="E1010" s="9">
        <v>2021</v>
      </c>
      <c r="F1010" s="16">
        <v>44406</v>
      </c>
      <c r="G1010" s="10" t="s">
        <v>3056</v>
      </c>
      <c r="H1010" s="25" t="s">
        <v>3031</v>
      </c>
      <c r="I1010" s="10" t="s">
        <v>1645</v>
      </c>
      <c r="J1010" s="9" t="s">
        <v>2403</v>
      </c>
      <c r="K1010" s="47" t="s">
        <v>6575</v>
      </c>
    </row>
    <row r="1011" spans="1:11" s="3" customFormat="1" ht="15" hidden="1" customHeight="1">
      <c r="A1011" s="9" t="s">
        <v>2152</v>
      </c>
      <c r="B1011" s="9" t="s">
        <v>131</v>
      </c>
      <c r="C1011" s="10" t="s">
        <v>8</v>
      </c>
      <c r="D1011" s="9">
        <v>10</v>
      </c>
      <c r="E1011" s="9">
        <v>2021</v>
      </c>
      <c r="F1011" s="16">
        <v>44406</v>
      </c>
      <c r="G1011" s="10" t="s">
        <v>3055</v>
      </c>
      <c r="H1011" s="18" t="s">
        <v>3032</v>
      </c>
      <c r="I1011" s="10" t="s">
        <v>1645</v>
      </c>
      <c r="J1011" s="9" t="s">
        <v>2403</v>
      </c>
      <c r="K1011" s="47" t="s">
        <v>6575</v>
      </c>
    </row>
    <row r="1012" spans="1:11" s="3" customFormat="1" ht="15" hidden="1" customHeight="1">
      <c r="A1012" s="9" t="s">
        <v>2152</v>
      </c>
      <c r="B1012" s="9" t="s">
        <v>131</v>
      </c>
      <c r="C1012" s="10" t="s">
        <v>8</v>
      </c>
      <c r="D1012" s="9">
        <v>10</v>
      </c>
      <c r="E1012" s="9">
        <v>2021</v>
      </c>
      <c r="F1012" s="16">
        <v>44406</v>
      </c>
      <c r="G1012" s="10" t="s">
        <v>3054</v>
      </c>
      <c r="H1012" s="18" t="s">
        <v>3033</v>
      </c>
      <c r="I1012" s="10" t="s">
        <v>1645</v>
      </c>
      <c r="J1012" s="9" t="s">
        <v>2403</v>
      </c>
      <c r="K1012" s="47" t="s">
        <v>6575</v>
      </c>
    </row>
    <row r="1013" spans="1:11" s="3" customFormat="1" ht="15" hidden="1" customHeight="1">
      <c r="A1013" s="9" t="s">
        <v>2152</v>
      </c>
      <c r="B1013" s="9" t="s">
        <v>131</v>
      </c>
      <c r="C1013" s="10" t="s">
        <v>8</v>
      </c>
      <c r="D1013" s="9">
        <v>10</v>
      </c>
      <c r="E1013" s="9">
        <v>2021</v>
      </c>
      <c r="F1013" s="16">
        <v>44406</v>
      </c>
      <c r="G1013" s="10" t="s">
        <v>3053</v>
      </c>
      <c r="H1013" s="18" t="s">
        <v>3034</v>
      </c>
      <c r="I1013" s="10" t="s">
        <v>1645</v>
      </c>
      <c r="J1013" s="9" t="s">
        <v>2403</v>
      </c>
      <c r="K1013" s="47" t="s">
        <v>6575</v>
      </c>
    </row>
    <row r="1014" spans="1:11" s="3" customFormat="1" ht="15" hidden="1" customHeight="1">
      <c r="A1014" s="9" t="s">
        <v>2152</v>
      </c>
      <c r="B1014" s="9" t="s">
        <v>131</v>
      </c>
      <c r="C1014" s="10" t="s">
        <v>8</v>
      </c>
      <c r="D1014" s="9">
        <v>10</v>
      </c>
      <c r="E1014" s="9">
        <v>2021</v>
      </c>
      <c r="F1014" s="16">
        <v>44406</v>
      </c>
      <c r="G1014" s="10" t="s">
        <v>3052</v>
      </c>
      <c r="H1014" s="18" t="s">
        <v>3035</v>
      </c>
      <c r="I1014" s="10" t="s">
        <v>1645</v>
      </c>
      <c r="J1014" s="9" t="s">
        <v>2403</v>
      </c>
      <c r="K1014" s="47" t="s">
        <v>6575</v>
      </c>
    </row>
    <row r="1015" spans="1:11" s="3" customFormat="1" ht="15" hidden="1" customHeight="1">
      <c r="A1015" s="9" t="s">
        <v>2152</v>
      </c>
      <c r="B1015" s="9" t="s">
        <v>131</v>
      </c>
      <c r="C1015" s="10" t="s">
        <v>8</v>
      </c>
      <c r="D1015" s="9">
        <v>10</v>
      </c>
      <c r="E1015" s="9">
        <v>2021</v>
      </c>
      <c r="F1015" s="16">
        <v>44406</v>
      </c>
      <c r="G1015" s="10" t="s">
        <v>3051</v>
      </c>
      <c r="H1015" s="18" t="s">
        <v>3036</v>
      </c>
      <c r="I1015" s="10" t="s">
        <v>1645</v>
      </c>
      <c r="J1015" s="9" t="s">
        <v>2403</v>
      </c>
      <c r="K1015" s="47" t="s">
        <v>6575</v>
      </c>
    </row>
    <row r="1016" spans="1:11" s="3" customFormat="1" ht="15" hidden="1" customHeight="1">
      <c r="A1016" s="9" t="s">
        <v>2152</v>
      </c>
      <c r="B1016" s="9" t="s">
        <v>131</v>
      </c>
      <c r="C1016" s="10" t="s">
        <v>8</v>
      </c>
      <c r="D1016" s="9">
        <v>10</v>
      </c>
      <c r="E1016" s="9">
        <v>2021</v>
      </c>
      <c r="F1016" s="16">
        <v>44406</v>
      </c>
      <c r="G1016" s="10" t="s">
        <v>3050</v>
      </c>
      <c r="H1016" s="18" t="s">
        <v>3037</v>
      </c>
      <c r="I1016" s="10" t="s">
        <v>1645</v>
      </c>
      <c r="J1016" s="9" t="s">
        <v>2403</v>
      </c>
      <c r="K1016" s="47" t="s">
        <v>6575</v>
      </c>
    </row>
    <row r="1017" spans="1:11" s="3" customFormat="1" ht="15" hidden="1" customHeight="1">
      <c r="A1017" s="9" t="s">
        <v>2152</v>
      </c>
      <c r="B1017" s="9" t="s">
        <v>131</v>
      </c>
      <c r="C1017" s="10" t="s">
        <v>8</v>
      </c>
      <c r="D1017" s="9">
        <v>10</v>
      </c>
      <c r="E1017" s="9">
        <v>2021</v>
      </c>
      <c r="F1017" s="16">
        <v>44406</v>
      </c>
      <c r="G1017" s="10" t="s">
        <v>3049</v>
      </c>
      <c r="H1017" s="18" t="s">
        <v>3038</v>
      </c>
      <c r="I1017" s="10" t="s">
        <v>1645</v>
      </c>
      <c r="J1017" s="9" t="s">
        <v>2403</v>
      </c>
      <c r="K1017" s="47" t="s">
        <v>6575</v>
      </c>
    </row>
    <row r="1018" spans="1:11" s="3" customFormat="1" ht="15" hidden="1" customHeight="1">
      <c r="A1018" s="9" t="s">
        <v>2152</v>
      </c>
      <c r="B1018" s="9" t="s">
        <v>131</v>
      </c>
      <c r="C1018" s="10" t="s">
        <v>8</v>
      </c>
      <c r="D1018" s="9">
        <v>10</v>
      </c>
      <c r="E1018" s="9">
        <v>2021</v>
      </c>
      <c r="F1018" s="16">
        <v>44406</v>
      </c>
      <c r="G1018" s="10" t="s">
        <v>3048</v>
      </c>
      <c r="H1018" s="18" t="s">
        <v>3039</v>
      </c>
      <c r="I1018" s="10" t="s">
        <v>1645</v>
      </c>
      <c r="J1018" s="9" t="s">
        <v>2403</v>
      </c>
      <c r="K1018" s="47" t="s">
        <v>6575</v>
      </c>
    </row>
    <row r="1019" spans="1:11" s="3" customFormat="1" ht="15" hidden="1" customHeight="1">
      <c r="A1019" s="9" t="s">
        <v>2152</v>
      </c>
      <c r="B1019" s="9" t="s">
        <v>131</v>
      </c>
      <c r="C1019" s="10" t="s">
        <v>8</v>
      </c>
      <c r="D1019" s="9">
        <v>10</v>
      </c>
      <c r="E1019" s="9">
        <v>2021</v>
      </c>
      <c r="F1019" s="16">
        <v>44406</v>
      </c>
      <c r="G1019" s="10" t="s">
        <v>3047</v>
      </c>
      <c r="H1019" s="18" t="s">
        <v>3040</v>
      </c>
      <c r="I1019" s="10" t="s">
        <v>1645</v>
      </c>
      <c r="J1019" s="9" t="s">
        <v>2403</v>
      </c>
      <c r="K1019" s="47" t="s">
        <v>6575</v>
      </c>
    </row>
    <row r="1020" spans="1:11" s="3" customFormat="1" ht="15" hidden="1" customHeight="1">
      <c r="A1020" s="9" t="s">
        <v>2152</v>
      </c>
      <c r="B1020" s="9" t="s">
        <v>131</v>
      </c>
      <c r="C1020" s="10" t="s">
        <v>8</v>
      </c>
      <c r="D1020" s="9">
        <v>10</v>
      </c>
      <c r="E1020" s="9">
        <v>2021</v>
      </c>
      <c r="F1020" s="16">
        <v>44406</v>
      </c>
      <c r="G1020" s="10" t="s">
        <v>3046</v>
      </c>
      <c r="H1020" s="18" t="s">
        <v>3041</v>
      </c>
      <c r="I1020" s="10" t="s">
        <v>1645</v>
      </c>
      <c r="J1020" s="9" t="s">
        <v>2403</v>
      </c>
      <c r="K1020" s="47" t="s">
        <v>6575</v>
      </c>
    </row>
    <row r="1021" spans="1:11" s="3" customFormat="1" ht="15" hidden="1" customHeight="1">
      <c r="A1021" s="9" t="s">
        <v>2152</v>
      </c>
      <c r="B1021" s="9" t="s">
        <v>131</v>
      </c>
      <c r="C1021" s="10" t="s">
        <v>8</v>
      </c>
      <c r="D1021" s="9">
        <v>10</v>
      </c>
      <c r="E1021" s="9">
        <v>2021</v>
      </c>
      <c r="F1021" s="16">
        <v>44406</v>
      </c>
      <c r="G1021" s="10" t="s">
        <v>3045</v>
      </c>
      <c r="H1021" s="18" t="s">
        <v>3042</v>
      </c>
      <c r="I1021" s="10" t="s">
        <v>1645</v>
      </c>
      <c r="J1021" s="9" t="s">
        <v>2403</v>
      </c>
      <c r="K1021" s="47" t="s">
        <v>6575</v>
      </c>
    </row>
    <row r="1022" spans="1:11" s="3" customFormat="1" ht="15" hidden="1" customHeight="1">
      <c r="A1022" s="9" t="s">
        <v>2152</v>
      </c>
      <c r="B1022" s="9" t="s">
        <v>131</v>
      </c>
      <c r="C1022" s="10" t="s">
        <v>8</v>
      </c>
      <c r="D1022" s="9">
        <v>10</v>
      </c>
      <c r="E1022" s="9">
        <v>2021</v>
      </c>
      <c r="F1022" s="16">
        <v>44406</v>
      </c>
      <c r="G1022" s="10" t="s">
        <v>3044</v>
      </c>
      <c r="H1022" s="18" t="s">
        <v>3043</v>
      </c>
      <c r="I1022" s="10" t="s">
        <v>1645</v>
      </c>
      <c r="J1022" s="9" t="s">
        <v>2403</v>
      </c>
      <c r="K1022" s="47" t="s">
        <v>6575</v>
      </c>
    </row>
    <row r="1023" spans="1:11" s="3" customFormat="1" ht="15" hidden="1" customHeight="1">
      <c r="A1023" s="9" t="s">
        <v>2404</v>
      </c>
      <c r="B1023" s="9" t="s">
        <v>229</v>
      </c>
      <c r="C1023" s="10" t="s">
        <v>142</v>
      </c>
      <c r="D1023" s="9">
        <v>35</v>
      </c>
      <c r="E1023" s="9">
        <v>2021</v>
      </c>
      <c r="F1023" s="16">
        <v>44412</v>
      </c>
      <c r="G1023" s="9" t="s">
        <v>2405</v>
      </c>
      <c r="H1023" s="18">
        <v>200455.1</v>
      </c>
      <c r="I1023" s="10" t="s">
        <v>2406</v>
      </c>
      <c r="J1023" s="9" t="s">
        <v>2407</v>
      </c>
      <c r="K1023" s="47" t="s">
        <v>6576</v>
      </c>
    </row>
    <row r="1024" spans="1:11" s="3" customFormat="1" ht="45" hidden="1" customHeight="1">
      <c r="A1024" s="9" t="s">
        <v>2408</v>
      </c>
      <c r="B1024" s="9" t="s">
        <v>229</v>
      </c>
      <c r="C1024" s="10" t="s">
        <v>142</v>
      </c>
      <c r="D1024" s="9">
        <v>32</v>
      </c>
      <c r="E1024" s="9">
        <v>2021</v>
      </c>
      <c r="F1024" s="16">
        <v>44413</v>
      </c>
      <c r="G1024" s="10" t="s">
        <v>2409</v>
      </c>
      <c r="H1024" s="18">
        <v>13737.16</v>
      </c>
      <c r="I1024" s="10" t="s">
        <v>2410</v>
      </c>
      <c r="J1024" s="9" t="s">
        <v>2411</v>
      </c>
      <c r="K1024" s="47" t="s">
        <v>6577</v>
      </c>
    </row>
    <row r="1025" spans="1:11" s="3" customFormat="1" ht="30" hidden="1" customHeight="1">
      <c r="A1025" s="9" t="s">
        <v>2412</v>
      </c>
      <c r="B1025" s="9" t="s">
        <v>229</v>
      </c>
      <c r="C1025" s="10" t="s">
        <v>142</v>
      </c>
      <c r="D1025" s="9">
        <v>28</v>
      </c>
      <c r="E1025" s="9">
        <v>2021</v>
      </c>
      <c r="F1025" s="16">
        <v>44431</v>
      </c>
      <c r="G1025" s="10" t="s">
        <v>2413</v>
      </c>
      <c r="H1025" s="18">
        <v>34180</v>
      </c>
      <c r="I1025" s="10" t="s">
        <v>2414</v>
      </c>
      <c r="J1025" s="9" t="s">
        <v>2415</v>
      </c>
      <c r="K1025" s="84" t="s">
        <v>6578</v>
      </c>
    </row>
    <row r="1026" spans="1:11" s="3" customFormat="1" ht="15" hidden="1" customHeight="1">
      <c r="A1026" s="9" t="s">
        <v>2416</v>
      </c>
      <c r="B1026" s="9" t="s">
        <v>43</v>
      </c>
      <c r="C1026" s="9" t="s">
        <v>2095</v>
      </c>
      <c r="D1026" s="9">
        <v>7</v>
      </c>
      <c r="E1026" s="9">
        <v>2020</v>
      </c>
      <c r="F1026" s="16">
        <v>44419</v>
      </c>
      <c r="G1026" s="9" t="s">
        <v>2417</v>
      </c>
      <c r="H1026" s="18">
        <v>376300</v>
      </c>
      <c r="I1026" s="10" t="s">
        <v>2418</v>
      </c>
      <c r="J1026" s="9" t="s">
        <v>1158</v>
      </c>
      <c r="K1026" s="47" t="s">
        <v>6532</v>
      </c>
    </row>
    <row r="1027" spans="1:11" ht="45" hidden="1" customHeight="1">
      <c r="A1027" s="9" t="s">
        <v>2419</v>
      </c>
      <c r="B1027" s="9" t="s">
        <v>1646</v>
      </c>
      <c r="C1027" s="9" t="s">
        <v>2095</v>
      </c>
      <c r="D1027" s="9">
        <v>4</v>
      </c>
      <c r="E1027" s="9">
        <v>2021</v>
      </c>
      <c r="F1027" s="16">
        <v>44432</v>
      </c>
      <c r="G1027" s="10" t="s">
        <v>2420</v>
      </c>
      <c r="H1027" s="18">
        <v>10903.32</v>
      </c>
      <c r="I1027" s="10" t="s">
        <v>2421</v>
      </c>
      <c r="J1027" s="9" t="s">
        <v>2424</v>
      </c>
      <c r="K1027" s="47" t="s">
        <v>6532</v>
      </c>
    </row>
    <row r="1028" spans="1:11" ht="45" hidden="1" customHeight="1">
      <c r="A1028" s="9" t="s">
        <v>2419</v>
      </c>
      <c r="B1028" s="9" t="s">
        <v>1646</v>
      </c>
      <c r="C1028" s="9" t="s">
        <v>2095</v>
      </c>
      <c r="D1028" s="9">
        <v>4</v>
      </c>
      <c r="E1028" s="9">
        <v>2021</v>
      </c>
      <c r="F1028" s="16">
        <v>44432</v>
      </c>
      <c r="G1028" s="10" t="s">
        <v>2423</v>
      </c>
      <c r="H1028" s="18">
        <v>12076.42</v>
      </c>
      <c r="I1028" s="10" t="s">
        <v>2422</v>
      </c>
      <c r="J1028" s="9" t="s">
        <v>2424</v>
      </c>
      <c r="K1028" s="47" t="s">
        <v>6532</v>
      </c>
    </row>
    <row r="1029" spans="1:11" ht="45" hidden="1" customHeight="1">
      <c r="A1029" s="9" t="s">
        <v>2419</v>
      </c>
      <c r="B1029" s="9" t="s">
        <v>1646</v>
      </c>
      <c r="C1029" s="9" t="s">
        <v>2095</v>
      </c>
      <c r="D1029" s="9">
        <v>4</v>
      </c>
      <c r="E1029" s="9">
        <v>2021</v>
      </c>
      <c r="F1029" s="16">
        <v>44432</v>
      </c>
      <c r="G1029" s="10" t="s">
        <v>2426</v>
      </c>
      <c r="H1029" s="18">
        <v>2444.44</v>
      </c>
      <c r="I1029" s="10" t="s">
        <v>2425</v>
      </c>
      <c r="J1029" s="9" t="s">
        <v>2424</v>
      </c>
      <c r="K1029" s="47" t="s">
        <v>6532</v>
      </c>
    </row>
    <row r="1030" spans="1:11" ht="45" hidden="1" customHeight="1">
      <c r="A1030" s="9" t="s">
        <v>2419</v>
      </c>
      <c r="B1030" s="9" t="s">
        <v>1646</v>
      </c>
      <c r="C1030" s="9" t="s">
        <v>2095</v>
      </c>
      <c r="D1030" s="9">
        <v>4</v>
      </c>
      <c r="E1030" s="9">
        <v>2021</v>
      </c>
      <c r="F1030" s="16">
        <v>44432</v>
      </c>
      <c r="G1030" s="10" t="s">
        <v>2428</v>
      </c>
      <c r="H1030" s="18">
        <v>1710.89</v>
      </c>
      <c r="I1030" s="10" t="s">
        <v>2427</v>
      </c>
      <c r="J1030" s="9" t="s">
        <v>2424</v>
      </c>
      <c r="K1030" s="47" t="s">
        <v>6532</v>
      </c>
    </row>
    <row r="1031" spans="1:11" ht="45" hidden="1" customHeight="1">
      <c r="A1031" s="9" t="s">
        <v>2419</v>
      </c>
      <c r="B1031" s="9" t="s">
        <v>1646</v>
      </c>
      <c r="C1031" s="9" t="s">
        <v>2095</v>
      </c>
      <c r="D1031" s="9">
        <v>4</v>
      </c>
      <c r="E1031" s="9">
        <v>2021</v>
      </c>
      <c r="F1031" s="16">
        <v>44432</v>
      </c>
      <c r="G1031" s="10" t="s">
        <v>2430</v>
      </c>
      <c r="H1031" s="18">
        <v>11271.6</v>
      </c>
      <c r="I1031" s="10" t="s">
        <v>2429</v>
      </c>
      <c r="J1031" s="9" t="s">
        <v>2424</v>
      </c>
      <c r="K1031" s="47" t="s">
        <v>6532</v>
      </c>
    </row>
    <row r="1032" spans="1:11" ht="45" hidden="1" customHeight="1">
      <c r="A1032" s="9" t="s">
        <v>2419</v>
      </c>
      <c r="B1032" s="9" t="s">
        <v>1646</v>
      </c>
      <c r="C1032" s="9" t="s">
        <v>2095</v>
      </c>
      <c r="D1032" s="9">
        <v>4</v>
      </c>
      <c r="E1032" s="9">
        <v>2021</v>
      </c>
      <c r="F1032" s="16">
        <v>44432</v>
      </c>
      <c r="G1032" s="10" t="s">
        <v>2432</v>
      </c>
      <c r="H1032" s="18">
        <v>2519.37</v>
      </c>
      <c r="I1032" s="10" t="s">
        <v>2431</v>
      </c>
      <c r="J1032" s="9" t="s">
        <v>2424</v>
      </c>
      <c r="K1032" s="47" t="s">
        <v>6532</v>
      </c>
    </row>
    <row r="1033" spans="1:11" ht="45" hidden="1" customHeight="1">
      <c r="A1033" s="9" t="s">
        <v>2419</v>
      </c>
      <c r="B1033" s="9" t="s">
        <v>1646</v>
      </c>
      <c r="C1033" s="9" t="s">
        <v>2095</v>
      </c>
      <c r="D1033" s="9">
        <v>4</v>
      </c>
      <c r="E1033" s="9">
        <v>2021</v>
      </c>
      <c r="F1033" s="16">
        <v>44432</v>
      </c>
      <c r="G1033" s="10" t="s">
        <v>2434</v>
      </c>
      <c r="H1033" s="18">
        <v>1037.8800000000001</v>
      </c>
      <c r="I1033" s="10" t="s">
        <v>2433</v>
      </c>
      <c r="J1033" s="9" t="s">
        <v>2424</v>
      </c>
      <c r="K1033" s="47" t="s">
        <v>6532</v>
      </c>
    </row>
    <row r="1034" spans="1:11" ht="45" hidden="1" customHeight="1">
      <c r="A1034" s="9" t="s">
        <v>2419</v>
      </c>
      <c r="B1034" s="9" t="s">
        <v>1646</v>
      </c>
      <c r="C1034" s="9" t="s">
        <v>2095</v>
      </c>
      <c r="D1034" s="9">
        <v>4</v>
      </c>
      <c r="E1034" s="9">
        <v>2021</v>
      </c>
      <c r="F1034" s="16">
        <v>44432</v>
      </c>
      <c r="G1034" s="10" t="s">
        <v>2436</v>
      </c>
      <c r="H1034" s="18">
        <v>742.14</v>
      </c>
      <c r="I1034" s="10" t="s">
        <v>2435</v>
      </c>
      <c r="J1034" s="9" t="s">
        <v>2424</v>
      </c>
      <c r="K1034" s="47" t="s">
        <v>6532</v>
      </c>
    </row>
    <row r="1035" spans="1:11" ht="105" hidden="1" customHeight="1">
      <c r="A1035" s="9" t="s">
        <v>2419</v>
      </c>
      <c r="B1035" s="9" t="s">
        <v>1646</v>
      </c>
      <c r="C1035" s="9" t="s">
        <v>2095</v>
      </c>
      <c r="D1035" s="9">
        <v>4</v>
      </c>
      <c r="E1035" s="9">
        <v>2021</v>
      </c>
      <c r="F1035" s="16">
        <v>44432</v>
      </c>
      <c r="G1035" s="10" t="s">
        <v>2438</v>
      </c>
      <c r="H1035" s="18">
        <v>56266.2</v>
      </c>
      <c r="I1035" s="10" t="s">
        <v>2437</v>
      </c>
      <c r="J1035" s="9" t="s">
        <v>2424</v>
      </c>
      <c r="K1035" s="47" t="s">
        <v>6532</v>
      </c>
    </row>
    <row r="1036" spans="1:11" ht="45" hidden="1" customHeight="1">
      <c r="A1036" s="9" t="s">
        <v>2419</v>
      </c>
      <c r="B1036" s="9" t="s">
        <v>1646</v>
      </c>
      <c r="C1036" s="9" t="s">
        <v>2095</v>
      </c>
      <c r="D1036" s="9">
        <v>4</v>
      </c>
      <c r="E1036" s="9">
        <v>2021</v>
      </c>
      <c r="F1036" s="16">
        <v>44432</v>
      </c>
      <c r="G1036" s="10" t="s">
        <v>2439</v>
      </c>
      <c r="H1036" s="18">
        <v>26989.200000000001</v>
      </c>
      <c r="I1036" s="10" t="s">
        <v>1315</v>
      </c>
      <c r="J1036" s="9" t="s">
        <v>2424</v>
      </c>
      <c r="K1036" s="47" t="s">
        <v>6532</v>
      </c>
    </row>
    <row r="1037" spans="1:11" ht="45" hidden="1" customHeight="1">
      <c r="A1037" s="9" t="s">
        <v>2419</v>
      </c>
      <c r="B1037" s="9" t="s">
        <v>1646</v>
      </c>
      <c r="C1037" s="9" t="s">
        <v>2095</v>
      </c>
      <c r="D1037" s="9">
        <v>4</v>
      </c>
      <c r="E1037" s="9">
        <v>2021</v>
      </c>
      <c r="F1037" s="16">
        <v>44432</v>
      </c>
      <c r="G1037" s="10" t="s">
        <v>2441</v>
      </c>
      <c r="H1037" s="18">
        <v>1360.59</v>
      </c>
      <c r="I1037" s="10" t="s">
        <v>2440</v>
      </c>
      <c r="J1037" s="9" t="s">
        <v>2424</v>
      </c>
      <c r="K1037" s="47" t="s">
        <v>6532</v>
      </c>
    </row>
    <row r="1038" spans="1:11" s="3" customFormat="1" ht="30" hidden="1" customHeight="1">
      <c r="A1038" s="9" t="s">
        <v>2442</v>
      </c>
      <c r="B1038" s="9" t="s">
        <v>229</v>
      </c>
      <c r="C1038" s="10" t="s">
        <v>142</v>
      </c>
      <c r="D1038" s="9">
        <v>37</v>
      </c>
      <c r="E1038" s="9">
        <v>2021</v>
      </c>
      <c r="F1038" s="16">
        <v>44434</v>
      </c>
      <c r="G1038" s="10" t="s">
        <v>2443</v>
      </c>
      <c r="H1038" s="18">
        <v>34220145</v>
      </c>
      <c r="I1038" s="10" t="s">
        <v>2444</v>
      </c>
      <c r="J1038" s="9" t="s">
        <v>2445</v>
      </c>
      <c r="K1038" s="47" t="s">
        <v>6579</v>
      </c>
    </row>
    <row r="1039" spans="1:11" s="3" customFormat="1" ht="75" hidden="1" customHeight="1">
      <c r="A1039" s="9" t="s">
        <v>2446</v>
      </c>
      <c r="B1039" s="9" t="s">
        <v>43</v>
      </c>
      <c r="C1039" s="10" t="s">
        <v>8</v>
      </c>
      <c r="D1039" s="9">
        <v>7</v>
      </c>
      <c r="E1039" s="9">
        <v>2021</v>
      </c>
      <c r="F1039" s="16">
        <v>44440</v>
      </c>
      <c r="G1039" s="10" t="s">
        <v>2448</v>
      </c>
      <c r="H1039" s="18">
        <v>1067110.08</v>
      </c>
      <c r="I1039" s="10" t="s">
        <v>2447</v>
      </c>
      <c r="J1039" s="9" t="s">
        <v>2449</v>
      </c>
      <c r="K1039" s="47" t="s">
        <v>6580</v>
      </c>
    </row>
    <row r="1040" spans="1:11" ht="45" hidden="1" customHeight="1">
      <c r="A1040" s="9" t="s">
        <v>2446</v>
      </c>
      <c r="B1040" s="9" t="s">
        <v>43</v>
      </c>
      <c r="C1040" s="10" t="s">
        <v>8</v>
      </c>
      <c r="D1040" s="9">
        <v>7</v>
      </c>
      <c r="E1040" s="9">
        <v>2021</v>
      </c>
      <c r="F1040" s="16">
        <v>44440</v>
      </c>
      <c r="G1040" s="10" t="s">
        <v>2451</v>
      </c>
      <c r="H1040" s="18">
        <v>181357.86</v>
      </c>
      <c r="I1040" s="10" t="s">
        <v>2450</v>
      </c>
      <c r="J1040" s="9" t="s">
        <v>2449</v>
      </c>
      <c r="K1040" s="47" t="s">
        <v>6580</v>
      </c>
    </row>
    <row r="1041" spans="1:11" ht="60" hidden="1" customHeight="1">
      <c r="A1041" s="9" t="s">
        <v>2446</v>
      </c>
      <c r="B1041" s="9" t="s">
        <v>43</v>
      </c>
      <c r="C1041" s="10" t="s">
        <v>8</v>
      </c>
      <c r="D1041" s="9">
        <v>7</v>
      </c>
      <c r="E1041" s="9">
        <v>2021</v>
      </c>
      <c r="F1041" s="16">
        <v>44440</v>
      </c>
      <c r="G1041" s="10" t="s">
        <v>2453</v>
      </c>
      <c r="H1041" s="18">
        <v>98940.08</v>
      </c>
      <c r="I1041" s="10" t="s">
        <v>2452</v>
      </c>
      <c r="J1041" s="9" t="s">
        <v>2449</v>
      </c>
      <c r="K1041" s="47" t="s">
        <v>6580</v>
      </c>
    </row>
    <row r="1042" spans="1:11" ht="45" hidden="1" customHeight="1">
      <c r="A1042" s="9" t="s">
        <v>2446</v>
      </c>
      <c r="B1042" s="9" t="s">
        <v>43</v>
      </c>
      <c r="C1042" s="10" t="s">
        <v>8</v>
      </c>
      <c r="D1042" s="9">
        <v>7</v>
      </c>
      <c r="E1042" s="9">
        <v>2021</v>
      </c>
      <c r="F1042" s="16">
        <v>44440</v>
      </c>
      <c r="G1042" s="10" t="s">
        <v>2455</v>
      </c>
      <c r="H1042" s="18">
        <v>6480</v>
      </c>
      <c r="I1042" s="10" t="s">
        <v>2454</v>
      </c>
      <c r="J1042" s="9" t="s">
        <v>2449</v>
      </c>
      <c r="K1042" s="47" t="s">
        <v>6580</v>
      </c>
    </row>
    <row r="1043" spans="1:11" ht="45" hidden="1" customHeight="1">
      <c r="A1043" s="9" t="s">
        <v>2446</v>
      </c>
      <c r="B1043" s="9" t="s">
        <v>43</v>
      </c>
      <c r="C1043" s="10" t="s">
        <v>8</v>
      </c>
      <c r="D1043" s="9">
        <v>7</v>
      </c>
      <c r="E1043" s="9">
        <v>2021</v>
      </c>
      <c r="F1043" s="16">
        <v>44440</v>
      </c>
      <c r="G1043" s="10" t="s">
        <v>2457</v>
      </c>
      <c r="H1043" s="18">
        <v>6486</v>
      </c>
      <c r="I1043" s="10" t="s">
        <v>2456</v>
      </c>
      <c r="J1043" s="9" t="s">
        <v>2449</v>
      </c>
      <c r="K1043" s="47" t="s">
        <v>6580</v>
      </c>
    </row>
    <row r="1044" spans="1:11" ht="60" hidden="1" customHeight="1">
      <c r="A1044" s="9" t="s">
        <v>2458</v>
      </c>
      <c r="B1044" s="9" t="s">
        <v>1646</v>
      </c>
      <c r="C1044" s="9" t="s">
        <v>2095</v>
      </c>
      <c r="D1044" s="9">
        <v>1</v>
      </c>
      <c r="E1044" s="9">
        <v>2021</v>
      </c>
      <c r="F1044" s="16">
        <v>44438</v>
      </c>
      <c r="G1044" s="10" t="s">
        <v>2460</v>
      </c>
      <c r="H1044" s="18">
        <v>408384</v>
      </c>
      <c r="I1044" s="10" t="s">
        <v>2459</v>
      </c>
      <c r="J1044" s="9" t="s">
        <v>2449</v>
      </c>
      <c r="K1044" s="47" t="s">
        <v>6580</v>
      </c>
    </row>
    <row r="1045" spans="1:11" ht="60" hidden="1" customHeight="1">
      <c r="A1045" s="9" t="s">
        <v>2458</v>
      </c>
      <c r="B1045" s="9" t="s">
        <v>1646</v>
      </c>
      <c r="C1045" s="9" t="s">
        <v>2095</v>
      </c>
      <c r="D1045" s="9">
        <v>1</v>
      </c>
      <c r="E1045" s="9">
        <v>2021</v>
      </c>
      <c r="F1045" s="16">
        <v>44438</v>
      </c>
      <c r="G1045" s="10" t="s">
        <v>2462</v>
      </c>
      <c r="H1045" s="18">
        <v>62400</v>
      </c>
      <c r="I1045" s="10" t="s">
        <v>2461</v>
      </c>
      <c r="J1045" s="9" t="s">
        <v>2449</v>
      </c>
      <c r="K1045" s="47" t="s">
        <v>6580</v>
      </c>
    </row>
    <row r="1046" spans="1:11" ht="60" hidden="1" customHeight="1">
      <c r="A1046" s="9" t="s">
        <v>2458</v>
      </c>
      <c r="B1046" s="9" t="s">
        <v>1646</v>
      </c>
      <c r="C1046" s="9" t="s">
        <v>2095</v>
      </c>
      <c r="D1046" s="9">
        <v>1</v>
      </c>
      <c r="E1046" s="9">
        <v>2021</v>
      </c>
      <c r="F1046" s="16">
        <v>44438</v>
      </c>
      <c r="G1046" s="10" t="s">
        <v>2464</v>
      </c>
      <c r="H1046" s="18">
        <v>228000</v>
      </c>
      <c r="I1046" s="10" t="s">
        <v>2463</v>
      </c>
      <c r="J1046" s="9" t="s">
        <v>2449</v>
      </c>
      <c r="K1046" s="47" t="s">
        <v>6580</v>
      </c>
    </row>
    <row r="1047" spans="1:11" ht="60" hidden="1" customHeight="1">
      <c r="A1047" s="9" t="s">
        <v>2458</v>
      </c>
      <c r="B1047" s="9" t="s">
        <v>1646</v>
      </c>
      <c r="C1047" s="9" t="s">
        <v>2095</v>
      </c>
      <c r="D1047" s="9">
        <v>1</v>
      </c>
      <c r="E1047" s="9">
        <v>2021</v>
      </c>
      <c r="F1047" s="16">
        <v>44438</v>
      </c>
      <c r="G1047" s="10" t="s">
        <v>2466</v>
      </c>
      <c r="H1047" s="18">
        <v>252288</v>
      </c>
      <c r="I1047" s="10" t="s">
        <v>2465</v>
      </c>
      <c r="J1047" s="9" t="s">
        <v>2449</v>
      </c>
      <c r="K1047" s="47" t="s">
        <v>6580</v>
      </c>
    </row>
    <row r="1048" spans="1:11" s="3" customFormat="1" ht="45" hidden="1" customHeight="1">
      <c r="A1048" s="9" t="s">
        <v>2467</v>
      </c>
      <c r="B1048" s="9" t="s">
        <v>524</v>
      </c>
      <c r="C1048" s="10" t="s">
        <v>8</v>
      </c>
      <c r="D1048" s="9">
        <v>6</v>
      </c>
      <c r="E1048" s="9">
        <v>2021</v>
      </c>
      <c r="F1048" s="16">
        <v>44441</v>
      </c>
      <c r="G1048" s="10" t="s">
        <v>2468</v>
      </c>
      <c r="H1048" s="18">
        <v>599016</v>
      </c>
      <c r="I1048" s="10" t="s">
        <v>2469</v>
      </c>
      <c r="J1048" s="9" t="s">
        <v>2449</v>
      </c>
      <c r="K1048" s="47" t="s">
        <v>6580</v>
      </c>
    </row>
    <row r="1049" spans="1:11" ht="30" hidden="1" customHeight="1">
      <c r="A1049" s="9" t="s">
        <v>2470</v>
      </c>
      <c r="B1049" s="9" t="s">
        <v>229</v>
      </c>
      <c r="C1049" s="10" t="s">
        <v>142</v>
      </c>
      <c r="D1049" s="9">
        <v>39</v>
      </c>
      <c r="E1049" s="9">
        <v>2021</v>
      </c>
      <c r="F1049" s="16">
        <v>44440</v>
      </c>
      <c r="G1049" s="10" t="s">
        <v>2471</v>
      </c>
      <c r="H1049" s="18">
        <v>1498</v>
      </c>
      <c r="I1049" s="10" t="s">
        <v>2472</v>
      </c>
      <c r="J1049" s="9" t="s">
        <v>2449</v>
      </c>
      <c r="K1049" s="47" t="s">
        <v>6580</v>
      </c>
    </row>
    <row r="1050" spans="1:11" ht="30" hidden="1" customHeight="1">
      <c r="A1050" s="9" t="s">
        <v>2470</v>
      </c>
      <c r="B1050" s="9" t="s">
        <v>229</v>
      </c>
      <c r="C1050" s="10" t="s">
        <v>142</v>
      </c>
      <c r="D1050" s="9">
        <v>39</v>
      </c>
      <c r="E1050" s="9">
        <v>2021</v>
      </c>
      <c r="F1050" s="16">
        <v>44440</v>
      </c>
      <c r="G1050" s="10" t="s">
        <v>2473</v>
      </c>
      <c r="H1050" s="18">
        <v>6324.6</v>
      </c>
      <c r="I1050" s="10" t="s">
        <v>2474</v>
      </c>
      <c r="J1050" s="9" t="s">
        <v>2449</v>
      </c>
      <c r="K1050" s="47" t="s">
        <v>6580</v>
      </c>
    </row>
    <row r="1051" spans="1:11" ht="60" hidden="1" customHeight="1">
      <c r="A1051" s="9" t="s">
        <v>2470</v>
      </c>
      <c r="B1051" s="9" t="s">
        <v>229</v>
      </c>
      <c r="C1051" s="10" t="s">
        <v>142</v>
      </c>
      <c r="D1051" s="9">
        <v>39</v>
      </c>
      <c r="E1051" s="9">
        <v>2021</v>
      </c>
      <c r="F1051" s="16">
        <v>44440</v>
      </c>
      <c r="G1051" s="10" t="s">
        <v>2475</v>
      </c>
      <c r="H1051" s="18">
        <v>216297.29</v>
      </c>
      <c r="I1051" s="10" t="s">
        <v>2476</v>
      </c>
      <c r="J1051" s="9" t="s">
        <v>2449</v>
      </c>
      <c r="K1051" s="47" t="s">
        <v>6580</v>
      </c>
    </row>
    <row r="1052" spans="1:11" ht="45" hidden="1" customHeight="1">
      <c r="A1052" s="9" t="s">
        <v>2470</v>
      </c>
      <c r="B1052" s="9" t="s">
        <v>229</v>
      </c>
      <c r="C1052" s="10" t="s">
        <v>142</v>
      </c>
      <c r="D1052" s="9">
        <v>39</v>
      </c>
      <c r="E1052" s="9">
        <v>2021</v>
      </c>
      <c r="F1052" s="16">
        <v>44440</v>
      </c>
      <c r="G1052" s="10" t="s">
        <v>2477</v>
      </c>
      <c r="H1052" s="18">
        <v>111665.60000000001</v>
      </c>
      <c r="I1052" s="10" t="s">
        <v>2478</v>
      </c>
      <c r="J1052" s="9" t="s">
        <v>2449</v>
      </c>
      <c r="K1052" s="47" t="s">
        <v>6580</v>
      </c>
    </row>
    <row r="1053" spans="1:11" ht="30" hidden="1" customHeight="1">
      <c r="A1053" s="9" t="s">
        <v>2470</v>
      </c>
      <c r="B1053" s="9" t="s">
        <v>229</v>
      </c>
      <c r="C1053" s="10" t="s">
        <v>142</v>
      </c>
      <c r="D1053" s="9">
        <v>39</v>
      </c>
      <c r="E1053" s="9">
        <v>2021</v>
      </c>
      <c r="F1053" s="16">
        <v>44440</v>
      </c>
      <c r="G1053" s="10" t="s">
        <v>2479</v>
      </c>
      <c r="H1053" s="18">
        <v>586.6</v>
      </c>
      <c r="I1053" s="10" t="s">
        <v>2480</v>
      </c>
      <c r="J1053" s="9" t="s">
        <v>2449</v>
      </c>
      <c r="K1053" s="47" t="s">
        <v>6580</v>
      </c>
    </row>
    <row r="1054" spans="1:11" ht="45" hidden="1" customHeight="1">
      <c r="A1054" s="9" t="s">
        <v>2481</v>
      </c>
      <c r="B1054" s="9" t="s">
        <v>229</v>
      </c>
      <c r="C1054" s="10" t="s">
        <v>142</v>
      </c>
      <c r="D1054" s="9">
        <v>41</v>
      </c>
      <c r="E1054" s="9">
        <v>2021</v>
      </c>
      <c r="F1054" s="16">
        <v>44440</v>
      </c>
      <c r="G1054" s="10" t="s">
        <v>2482</v>
      </c>
      <c r="H1054" s="18">
        <v>17345.599999999999</v>
      </c>
      <c r="I1054" s="10" t="s">
        <v>2483</v>
      </c>
      <c r="J1054" s="9" t="s">
        <v>2449</v>
      </c>
      <c r="K1054" s="47" t="s">
        <v>6580</v>
      </c>
    </row>
    <row r="1055" spans="1:11" ht="30" hidden="1" customHeight="1">
      <c r="A1055" s="9" t="s">
        <v>2481</v>
      </c>
      <c r="B1055" s="9" t="s">
        <v>229</v>
      </c>
      <c r="C1055" s="10" t="s">
        <v>142</v>
      </c>
      <c r="D1055" s="9">
        <v>41</v>
      </c>
      <c r="E1055" s="9">
        <v>2021</v>
      </c>
      <c r="F1055" s="16">
        <v>44440</v>
      </c>
      <c r="G1055" s="10" t="s">
        <v>2484</v>
      </c>
      <c r="H1055" s="18">
        <v>186585</v>
      </c>
      <c r="I1055" s="10" t="s">
        <v>2485</v>
      </c>
      <c r="J1055" s="9" t="s">
        <v>2449</v>
      </c>
      <c r="K1055" s="47" t="s">
        <v>6580</v>
      </c>
    </row>
    <row r="1056" spans="1:11" ht="30" hidden="1" customHeight="1">
      <c r="A1056" s="9" t="s">
        <v>2481</v>
      </c>
      <c r="B1056" s="9" t="s">
        <v>229</v>
      </c>
      <c r="C1056" s="10" t="s">
        <v>142</v>
      </c>
      <c r="D1056" s="9">
        <v>41</v>
      </c>
      <c r="E1056" s="9">
        <v>2021</v>
      </c>
      <c r="F1056" s="16">
        <v>44440</v>
      </c>
      <c r="G1056" s="10" t="s">
        <v>2486</v>
      </c>
      <c r="H1056" s="18">
        <v>553097.99</v>
      </c>
      <c r="I1056" s="10" t="s">
        <v>2487</v>
      </c>
      <c r="J1056" s="9" t="s">
        <v>2449</v>
      </c>
      <c r="K1056" s="47" t="s">
        <v>6580</v>
      </c>
    </row>
    <row r="1057" spans="1:11" ht="30" hidden="1" customHeight="1">
      <c r="A1057" s="9" t="s">
        <v>2481</v>
      </c>
      <c r="B1057" s="9" t="s">
        <v>229</v>
      </c>
      <c r="C1057" s="10" t="s">
        <v>142</v>
      </c>
      <c r="D1057" s="9">
        <v>41</v>
      </c>
      <c r="E1057" s="9">
        <v>2021</v>
      </c>
      <c r="F1057" s="16">
        <v>44440</v>
      </c>
      <c r="G1057" s="10" t="s">
        <v>2488</v>
      </c>
      <c r="H1057" s="18">
        <v>86088.320000000007</v>
      </c>
      <c r="I1057" s="10" t="s">
        <v>2489</v>
      </c>
      <c r="J1057" s="9" t="s">
        <v>2449</v>
      </c>
      <c r="K1057" s="47" t="s">
        <v>6580</v>
      </c>
    </row>
    <row r="1058" spans="1:11" ht="30" hidden="1" customHeight="1">
      <c r="A1058" s="9" t="s">
        <v>2481</v>
      </c>
      <c r="B1058" s="9" t="s">
        <v>229</v>
      </c>
      <c r="C1058" s="10" t="s">
        <v>142</v>
      </c>
      <c r="D1058" s="9">
        <v>41</v>
      </c>
      <c r="E1058" s="9">
        <v>2021</v>
      </c>
      <c r="F1058" s="16">
        <v>44440</v>
      </c>
      <c r="G1058" s="10" t="s">
        <v>2490</v>
      </c>
      <c r="H1058" s="18">
        <v>272025</v>
      </c>
      <c r="I1058" s="10" t="s">
        <v>335</v>
      </c>
      <c r="J1058" s="9" t="s">
        <v>2449</v>
      </c>
      <c r="K1058" s="47" t="s">
        <v>6580</v>
      </c>
    </row>
    <row r="1059" spans="1:11" ht="30" hidden="1" customHeight="1">
      <c r="A1059" s="9" t="s">
        <v>2481</v>
      </c>
      <c r="B1059" s="9" t="s">
        <v>229</v>
      </c>
      <c r="C1059" s="10" t="s">
        <v>142</v>
      </c>
      <c r="D1059" s="9">
        <v>41</v>
      </c>
      <c r="E1059" s="9">
        <v>2021</v>
      </c>
      <c r="F1059" s="16">
        <v>44440</v>
      </c>
      <c r="G1059" s="10" t="s">
        <v>2491</v>
      </c>
      <c r="H1059" s="18">
        <v>172158.51</v>
      </c>
      <c r="I1059" s="10" t="s">
        <v>2492</v>
      </c>
      <c r="J1059" s="9" t="s">
        <v>2449</v>
      </c>
      <c r="K1059" s="47" t="s">
        <v>6580</v>
      </c>
    </row>
    <row r="1060" spans="1:11" s="3" customFormat="1" ht="90" hidden="1" customHeight="1">
      <c r="A1060" s="9" t="s">
        <v>2493</v>
      </c>
      <c r="B1060" s="9" t="s">
        <v>141</v>
      </c>
      <c r="C1060" s="10" t="s">
        <v>142</v>
      </c>
      <c r="D1060" s="9">
        <v>12</v>
      </c>
      <c r="E1060" s="9">
        <v>2021</v>
      </c>
      <c r="F1060" s="16">
        <v>44442</v>
      </c>
      <c r="G1060" s="10" t="s">
        <v>2494</v>
      </c>
      <c r="H1060" s="18">
        <v>285283.68</v>
      </c>
      <c r="I1060" s="10" t="s">
        <v>2495</v>
      </c>
      <c r="J1060" s="9" t="s">
        <v>2496</v>
      </c>
      <c r="K1060" s="47" t="s">
        <v>6581</v>
      </c>
    </row>
    <row r="1061" spans="1:11" s="3" customFormat="1" ht="30" hidden="1" customHeight="1">
      <c r="A1061" s="9" t="s">
        <v>2497</v>
      </c>
      <c r="B1061" s="9" t="s">
        <v>79</v>
      </c>
      <c r="C1061" s="10" t="s">
        <v>8</v>
      </c>
      <c r="D1061" s="9">
        <v>18</v>
      </c>
      <c r="E1061" s="9">
        <v>2021</v>
      </c>
      <c r="F1061" s="16">
        <v>44441</v>
      </c>
      <c r="G1061" s="10" t="s">
        <v>2498</v>
      </c>
      <c r="H1061" s="18">
        <v>15728887.68</v>
      </c>
      <c r="I1061" s="10" t="s">
        <v>2499</v>
      </c>
      <c r="J1061" s="9" t="s">
        <v>2496</v>
      </c>
      <c r="K1061" s="47" t="s">
        <v>6581</v>
      </c>
    </row>
    <row r="1062" spans="1:11" s="3" customFormat="1" ht="90" hidden="1" customHeight="1">
      <c r="A1062" s="9" t="s">
        <v>2238</v>
      </c>
      <c r="B1062" s="9" t="s">
        <v>1678</v>
      </c>
      <c r="C1062" s="10" t="s">
        <v>8</v>
      </c>
      <c r="D1062" s="9">
        <v>64</v>
      </c>
      <c r="E1062" s="9">
        <v>2021</v>
      </c>
      <c r="F1062" s="16">
        <v>44438</v>
      </c>
      <c r="G1062" s="10" t="s">
        <v>2973</v>
      </c>
      <c r="H1062" s="18">
        <v>451299</v>
      </c>
      <c r="I1062" s="10" t="s">
        <v>70</v>
      </c>
      <c r="J1062" s="9" t="s">
        <v>2496</v>
      </c>
      <c r="K1062" s="47" t="s">
        <v>6582</v>
      </c>
    </row>
    <row r="1063" spans="1:11" s="3" customFormat="1" ht="75" hidden="1" customHeight="1">
      <c r="A1063" s="9" t="s">
        <v>2497</v>
      </c>
      <c r="B1063" s="9" t="s">
        <v>79</v>
      </c>
      <c r="C1063" s="10" t="s">
        <v>8</v>
      </c>
      <c r="D1063" s="9">
        <v>18</v>
      </c>
      <c r="E1063" s="9">
        <v>2021</v>
      </c>
      <c r="F1063" s="16">
        <v>44448</v>
      </c>
      <c r="G1063" s="10" t="s">
        <v>2974</v>
      </c>
      <c r="H1063" s="18" t="s">
        <v>70</v>
      </c>
      <c r="I1063" s="90" t="s">
        <v>70</v>
      </c>
      <c r="J1063" s="9" t="s">
        <v>2500</v>
      </c>
      <c r="K1063" s="47" t="s">
        <v>6582</v>
      </c>
    </row>
    <row r="1064" spans="1:11" s="3" customFormat="1" ht="60" hidden="1" customHeight="1">
      <c r="A1064" s="9" t="s">
        <v>2501</v>
      </c>
      <c r="B1064" s="10" t="s">
        <v>2911</v>
      </c>
      <c r="C1064" s="10" t="s">
        <v>142</v>
      </c>
      <c r="D1064" s="9">
        <v>14</v>
      </c>
      <c r="E1064" s="9">
        <v>2021</v>
      </c>
      <c r="F1064" s="16">
        <v>44447</v>
      </c>
      <c r="G1064" s="10" t="s">
        <v>2502</v>
      </c>
      <c r="H1064" s="18">
        <v>1331640</v>
      </c>
      <c r="I1064" s="10" t="s">
        <v>2503</v>
      </c>
      <c r="J1064" s="9" t="s">
        <v>2500</v>
      </c>
      <c r="K1064" s="47" t="s">
        <v>6582</v>
      </c>
    </row>
    <row r="1065" spans="1:11" s="3" customFormat="1" ht="150" hidden="1" customHeight="1">
      <c r="A1065" s="9" t="s">
        <v>2501</v>
      </c>
      <c r="B1065" s="10" t="s">
        <v>2911</v>
      </c>
      <c r="C1065" s="10" t="s">
        <v>142</v>
      </c>
      <c r="D1065" s="9">
        <v>14</v>
      </c>
      <c r="E1065" s="9">
        <v>2021</v>
      </c>
      <c r="F1065" s="16">
        <v>44447</v>
      </c>
      <c r="G1065" s="10" t="s">
        <v>2504</v>
      </c>
      <c r="H1065" s="18">
        <v>16832128.66</v>
      </c>
      <c r="I1065" s="10" t="s">
        <v>2505</v>
      </c>
      <c r="J1065" s="9" t="s">
        <v>2500</v>
      </c>
      <c r="K1065" s="47" t="s">
        <v>6582</v>
      </c>
    </row>
    <row r="1066" spans="1:11" s="3" customFormat="1" ht="45" hidden="1" customHeight="1">
      <c r="A1066" s="9" t="s">
        <v>2506</v>
      </c>
      <c r="B1066" s="9" t="s">
        <v>229</v>
      </c>
      <c r="C1066" s="10" t="s">
        <v>142</v>
      </c>
      <c r="D1066" s="9">
        <v>42</v>
      </c>
      <c r="E1066" s="9">
        <v>2021</v>
      </c>
      <c r="F1066" s="16">
        <v>44449</v>
      </c>
      <c r="G1066" s="10" t="s">
        <v>2507</v>
      </c>
      <c r="H1066" s="18">
        <v>173314</v>
      </c>
      <c r="I1066" s="10" t="s">
        <v>2073</v>
      </c>
      <c r="J1066" s="9" t="s">
        <v>5167</v>
      </c>
      <c r="K1066" s="47" t="s">
        <v>6583</v>
      </c>
    </row>
    <row r="1067" spans="1:11" s="3" customFormat="1" ht="45" hidden="1" customHeight="1">
      <c r="A1067" s="9" t="s">
        <v>2506</v>
      </c>
      <c r="B1067" s="9" t="s">
        <v>229</v>
      </c>
      <c r="C1067" s="10" t="s">
        <v>142</v>
      </c>
      <c r="D1067" s="9">
        <v>42</v>
      </c>
      <c r="E1067" s="9">
        <v>2021</v>
      </c>
      <c r="F1067" s="16">
        <v>44449</v>
      </c>
      <c r="G1067" s="10" t="s">
        <v>2508</v>
      </c>
      <c r="H1067" s="18">
        <v>29862.5</v>
      </c>
      <c r="I1067" s="10" t="s">
        <v>2509</v>
      </c>
      <c r="J1067" s="9" t="s">
        <v>5167</v>
      </c>
      <c r="K1067" s="47" t="s">
        <v>6583</v>
      </c>
    </row>
    <row r="1068" spans="1:11" s="3" customFormat="1" ht="30" hidden="1" customHeight="1">
      <c r="A1068" s="9" t="s">
        <v>2506</v>
      </c>
      <c r="B1068" s="9" t="s">
        <v>229</v>
      </c>
      <c r="C1068" s="10" t="s">
        <v>142</v>
      </c>
      <c r="D1068" s="9">
        <v>42</v>
      </c>
      <c r="E1068" s="9">
        <v>2021</v>
      </c>
      <c r="F1068" s="16">
        <v>44449</v>
      </c>
      <c r="G1068" s="10" t="s">
        <v>2510</v>
      </c>
      <c r="H1068" s="18">
        <v>122610</v>
      </c>
      <c r="I1068" s="10" t="s">
        <v>2511</v>
      </c>
      <c r="J1068" s="9" t="s">
        <v>5167</v>
      </c>
      <c r="K1068" s="47" t="s">
        <v>6583</v>
      </c>
    </row>
    <row r="1069" spans="1:11" s="3" customFormat="1" ht="45" hidden="1" customHeight="1">
      <c r="A1069" s="9" t="s">
        <v>2481</v>
      </c>
      <c r="B1069" s="9" t="s">
        <v>229</v>
      </c>
      <c r="C1069" s="10" t="s">
        <v>142</v>
      </c>
      <c r="D1069" s="9">
        <v>41</v>
      </c>
      <c r="E1069" s="9">
        <v>2021</v>
      </c>
      <c r="F1069" s="16">
        <v>44449</v>
      </c>
      <c r="G1069" s="10" t="s">
        <v>2975</v>
      </c>
      <c r="H1069" s="18">
        <v>86760.320000000007</v>
      </c>
      <c r="I1069" s="10" t="s">
        <v>70</v>
      </c>
      <c r="J1069" s="9" t="s">
        <v>5167</v>
      </c>
      <c r="K1069" s="47" t="s">
        <v>6584</v>
      </c>
    </row>
    <row r="1070" spans="1:11" s="3" customFormat="1" ht="15" hidden="1" customHeight="1">
      <c r="A1070" s="9" t="s">
        <v>2512</v>
      </c>
      <c r="B1070" s="9" t="s">
        <v>5018</v>
      </c>
      <c r="C1070" s="9" t="s">
        <v>1875</v>
      </c>
      <c r="D1070" s="9">
        <v>1</v>
      </c>
      <c r="E1070" s="9">
        <v>2021</v>
      </c>
      <c r="F1070" s="16">
        <v>44447</v>
      </c>
      <c r="G1070" s="10" t="s">
        <v>2513</v>
      </c>
      <c r="H1070" s="18">
        <v>22437.57</v>
      </c>
      <c r="I1070" s="10" t="s">
        <v>2514</v>
      </c>
      <c r="J1070" s="9" t="s">
        <v>2515</v>
      </c>
      <c r="K1070" s="47" t="s">
        <v>6584</v>
      </c>
    </row>
    <row r="1071" spans="1:11" ht="45" hidden="1" customHeight="1">
      <c r="A1071" s="9" t="s">
        <v>2516</v>
      </c>
      <c r="B1071" s="9" t="s">
        <v>229</v>
      </c>
      <c r="C1071" s="10" t="s">
        <v>142</v>
      </c>
      <c r="D1071" s="9">
        <v>34</v>
      </c>
      <c r="E1071" s="9">
        <v>2021</v>
      </c>
      <c r="F1071" s="16">
        <v>44454</v>
      </c>
      <c r="G1071" s="10" t="s">
        <v>2517</v>
      </c>
      <c r="H1071" s="18">
        <v>58691.6</v>
      </c>
      <c r="I1071" s="10" t="s">
        <v>2518</v>
      </c>
      <c r="J1071" s="9" t="s">
        <v>2515</v>
      </c>
      <c r="K1071" s="47" t="s">
        <v>6584</v>
      </c>
    </row>
    <row r="1072" spans="1:11" ht="45" hidden="1" customHeight="1">
      <c r="A1072" s="9" t="s">
        <v>2516</v>
      </c>
      <c r="B1072" s="9" t="s">
        <v>229</v>
      </c>
      <c r="C1072" s="10" t="s">
        <v>142</v>
      </c>
      <c r="D1072" s="9">
        <v>34</v>
      </c>
      <c r="E1072" s="9">
        <v>2021</v>
      </c>
      <c r="F1072" s="16">
        <v>44454</v>
      </c>
      <c r="G1072" s="10" t="s">
        <v>2520</v>
      </c>
      <c r="H1072" s="18">
        <v>259525.83</v>
      </c>
      <c r="I1072" s="10" t="s">
        <v>2519</v>
      </c>
      <c r="J1072" s="9" t="s">
        <v>2515</v>
      </c>
      <c r="K1072" s="47" t="s">
        <v>6584</v>
      </c>
    </row>
    <row r="1073" spans="1:11" ht="45" hidden="1" customHeight="1">
      <c r="A1073" s="9" t="s">
        <v>2516</v>
      </c>
      <c r="B1073" s="9" t="s">
        <v>229</v>
      </c>
      <c r="C1073" s="10" t="s">
        <v>142</v>
      </c>
      <c r="D1073" s="9">
        <v>34</v>
      </c>
      <c r="E1073" s="9">
        <v>2021</v>
      </c>
      <c r="F1073" s="16">
        <v>44454</v>
      </c>
      <c r="G1073" s="10" t="s">
        <v>2522</v>
      </c>
      <c r="H1073" s="25" t="s">
        <v>2523</v>
      </c>
      <c r="I1073" s="10" t="s">
        <v>2521</v>
      </c>
      <c r="J1073" s="9" t="s">
        <v>2515</v>
      </c>
      <c r="K1073" s="47" t="s">
        <v>6584</v>
      </c>
    </row>
    <row r="1074" spans="1:11" ht="30" hidden="1" customHeight="1">
      <c r="A1074" s="9" t="s">
        <v>2516</v>
      </c>
      <c r="B1074" s="9" t="s">
        <v>229</v>
      </c>
      <c r="C1074" s="10" t="s">
        <v>142</v>
      </c>
      <c r="D1074" s="9">
        <v>34</v>
      </c>
      <c r="E1074" s="9">
        <v>2021</v>
      </c>
      <c r="F1074" s="16">
        <v>44454</v>
      </c>
      <c r="G1074" s="10" t="s">
        <v>2525</v>
      </c>
      <c r="H1074" s="18">
        <v>42500</v>
      </c>
      <c r="I1074" s="10" t="s">
        <v>2524</v>
      </c>
      <c r="J1074" s="9" t="s">
        <v>2515</v>
      </c>
      <c r="K1074" s="47" t="s">
        <v>6584</v>
      </c>
    </row>
    <row r="1075" spans="1:11" ht="30" hidden="1" customHeight="1">
      <c r="A1075" s="9" t="s">
        <v>2516</v>
      </c>
      <c r="B1075" s="9" t="s">
        <v>229</v>
      </c>
      <c r="C1075" s="10" t="s">
        <v>142</v>
      </c>
      <c r="D1075" s="9">
        <v>34</v>
      </c>
      <c r="E1075" s="9">
        <v>2021</v>
      </c>
      <c r="F1075" s="16">
        <v>44454</v>
      </c>
      <c r="G1075" s="10" t="s">
        <v>2527</v>
      </c>
      <c r="H1075" s="18">
        <v>749</v>
      </c>
      <c r="I1075" s="10" t="s">
        <v>2526</v>
      </c>
      <c r="J1075" s="9" t="s">
        <v>2515</v>
      </c>
      <c r="K1075" s="47" t="s">
        <v>6584</v>
      </c>
    </row>
    <row r="1076" spans="1:11" ht="30" hidden="1" customHeight="1">
      <c r="A1076" s="9" t="s">
        <v>2528</v>
      </c>
      <c r="B1076" s="9" t="s">
        <v>229</v>
      </c>
      <c r="C1076" s="10" t="s">
        <v>142</v>
      </c>
      <c r="D1076" s="9">
        <v>43</v>
      </c>
      <c r="E1076" s="9">
        <v>2021</v>
      </c>
      <c r="F1076" s="16">
        <v>44453</v>
      </c>
      <c r="G1076" s="10" t="s">
        <v>2529</v>
      </c>
      <c r="H1076" s="18">
        <v>6008</v>
      </c>
      <c r="I1076" s="10" t="s">
        <v>2487</v>
      </c>
      <c r="J1076" s="9" t="s">
        <v>2515</v>
      </c>
      <c r="K1076" s="47" t="s">
        <v>6584</v>
      </c>
    </row>
    <row r="1077" spans="1:11" ht="30" hidden="1" customHeight="1">
      <c r="A1077" s="9" t="s">
        <v>2528</v>
      </c>
      <c r="B1077" s="9" t="s">
        <v>229</v>
      </c>
      <c r="C1077" s="10" t="s">
        <v>142</v>
      </c>
      <c r="D1077" s="9">
        <v>43</v>
      </c>
      <c r="E1077" s="9">
        <v>2021</v>
      </c>
      <c r="F1077" s="16">
        <v>44453</v>
      </c>
      <c r="G1077" s="10" t="s">
        <v>2530</v>
      </c>
      <c r="H1077" s="18" t="s">
        <v>2532</v>
      </c>
      <c r="I1077" s="10" t="s">
        <v>2531</v>
      </c>
      <c r="J1077" s="9" t="s">
        <v>2515</v>
      </c>
      <c r="K1077" s="47" t="s">
        <v>6584</v>
      </c>
    </row>
    <row r="1078" spans="1:11" ht="30" hidden="1" customHeight="1">
      <c r="A1078" s="9" t="s">
        <v>2528</v>
      </c>
      <c r="B1078" s="9" t="s">
        <v>229</v>
      </c>
      <c r="C1078" s="10" t="s">
        <v>142</v>
      </c>
      <c r="D1078" s="9">
        <v>43</v>
      </c>
      <c r="E1078" s="9">
        <v>2021</v>
      </c>
      <c r="F1078" s="16">
        <v>44453</v>
      </c>
      <c r="G1078" s="10" t="s">
        <v>2533</v>
      </c>
      <c r="H1078" s="18">
        <v>168815</v>
      </c>
      <c r="I1078" s="10" t="s">
        <v>2534</v>
      </c>
      <c r="J1078" s="9" t="s">
        <v>2515</v>
      </c>
      <c r="K1078" s="47" t="s">
        <v>6584</v>
      </c>
    </row>
    <row r="1079" spans="1:11" s="3" customFormat="1" ht="30" hidden="1" customHeight="1">
      <c r="A1079" s="9" t="s">
        <v>2535</v>
      </c>
      <c r="B1079" s="9" t="s">
        <v>43</v>
      </c>
      <c r="C1079" s="9" t="s">
        <v>2536</v>
      </c>
      <c r="D1079" s="9">
        <v>8</v>
      </c>
      <c r="E1079" s="9">
        <v>2021</v>
      </c>
      <c r="F1079" s="16">
        <v>44452</v>
      </c>
      <c r="G1079" s="10" t="s">
        <v>2537</v>
      </c>
      <c r="H1079" s="18">
        <v>17680</v>
      </c>
      <c r="I1079" s="10" t="s">
        <v>2538</v>
      </c>
      <c r="J1079" s="9" t="s">
        <v>2539</v>
      </c>
      <c r="K1079" s="84" t="s">
        <v>6585</v>
      </c>
    </row>
    <row r="1080" spans="1:11" s="3" customFormat="1" ht="15" hidden="1" customHeight="1">
      <c r="A1080" s="9" t="s">
        <v>2541</v>
      </c>
      <c r="B1080" s="9" t="s">
        <v>308</v>
      </c>
      <c r="C1080" s="10" t="s">
        <v>8</v>
      </c>
      <c r="D1080" s="9">
        <v>11</v>
      </c>
      <c r="E1080" s="9">
        <v>2021</v>
      </c>
      <c r="F1080" s="16">
        <v>44456</v>
      </c>
      <c r="G1080" s="9" t="s">
        <v>2542</v>
      </c>
      <c r="H1080" s="18">
        <v>14700</v>
      </c>
      <c r="I1080" s="10" t="s">
        <v>2543</v>
      </c>
      <c r="J1080" s="9" t="s">
        <v>2540</v>
      </c>
      <c r="K1080" s="47" t="s">
        <v>6586</v>
      </c>
    </row>
    <row r="1081" spans="1:11" ht="90" hidden="1" customHeight="1">
      <c r="A1081" s="9" t="s">
        <v>2544</v>
      </c>
      <c r="B1081" s="9" t="s">
        <v>43</v>
      </c>
      <c r="C1081" s="9" t="s">
        <v>2536</v>
      </c>
      <c r="D1081" s="9">
        <v>4</v>
      </c>
      <c r="E1081" s="9">
        <v>2021</v>
      </c>
      <c r="F1081" s="16">
        <v>44456</v>
      </c>
      <c r="G1081" s="10" t="s">
        <v>2545</v>
      </c>
      <c r="H1081" s="18">
        <v>262226.83</v>
      </c>
      <c r="I1081" s="10" t="s">
        <v>2546</v>
      </c>
      <c r="J1081" s="9" t="s">
        <v>2540</v>
      </c>
      <c r="K1081" s="47" t="s">
        <v>6586</v>
      </c>
    </row>
    <row r="1082" spans="1:11" ht="30" hidden="1" customHeight="1">
      <c r="A1082" s="9" t="s">
        <v>2544</v>
      </c>
      <c r="B1082" s="9" t="s">
        <v>43</v>
      </c>
      <c r="C1082" s="9" t="s">
        <v>2536</v>
      </c>
      <c r="D1082" s="9">
        <v>4</v>
      </c>
      <c r="E1082" s="9">
        <v>2021</v>
      </c>
      <c r="F1082" s="16">
        <v>44456</v>
      </c>
      <c r="G1082" s="10" t="s">
        <v>2548</v>
      </c>
      <c r="H1082" s="18">
        <v>23304.720000000001</v>
      </c>
      <c r="I1082" s="10" t="s">
        <v>2547</v>
      </c>
      <c r="J1082" s="9" t="s">
        <v>2540</v>
      </c>
      <c r="K1082" s="47" t="s">
        <v>6586</v>
      </c>
    </row>
    <row r="1083" spans="1:11" ht="195" hidden="1" customHeight="1">
      <c r="A1083" s="9" t="s">
        <v>2544</v>
      </c>
      <c r="B1083" s="9" t="s">
        <v>43</v>
      </c>
      <c r="C1083" s="9" t="s">
        <v>2536</v>
      </c>
      <c r="D1083" s="9">
        <v>4</v>
      </c>
      <c r="E1083" s="9">
        <v>2021</v>
      </c>
      <c r="F1083" s="16">
        <v>44456</v>
      </c>
      <c r="G1083" s="10" t="s">
        <v>2552</v>
      </c>
      <c r="H1083" s="18">
        <v>458826.16</v>
      </c>
      <c r="I1083" s="10" t="s">
        <v>2549</v>
      </c>
      <c r="J1083" s="9" t="s">
        <v>2540</v>
      </c>
      <c r="K1083" s="47" t="s">
        <v>6586</v>
      </c>
    </row>
    <row r="1084" spans="1:11" ht="60" hidden="1" customHeight="1">
      <c r="A1084" s="9" t="s">
        <v>2544</v>
      </c>
      <c r="B1084" s="9" t="s">
        <v>43</v>
      </c>
      <c r="C1084" s="9" t="s">
        <v>2536</v>
      </c>
      <c r="D1084" s="9">
        <v>4</v>
      </c>
      <c r="E1084" s="9">
        <v>2021</v>
      </c>
      <c r="F1084" s="16">
        <v>44456</v>
      </c>
      <c r="G1084" s="10" t="s">
        <v>2551</v>
      </c>
      <c r="H1084" s="18">
        <v>14995.2</v>
      </c>
      <c r="I1084" s="10" t="s">
        <v>2550</v>
      </c>
      <c r="J1084" s="9" t="s">
        <v>2540</v>
      </c>
      <c r="K1084" s="47" t="s">
        <v>6586</v>
      </c>
    </row>
    <row r="1085" spans="1:11" ht="60" hidden="1" customHeight="1">
      <c r="A1085" s="9" t="s">
        <v>2544</v>
      </c>
      <c r="B1085" s="9" t="s">
        <v>43</v>
      </c>
      <c r="C1085" s="9" t="s">
        <v>2536</v>
      </c>
      <c r="D1085" s="9">
        <v>4</v>
      </c>
      <c r="E1085" s="9">
        <v>2021</v>
      </c>
      <c r="F1085" s="16">
        <v>44456</v>
      </c>
      <c r="G1085" s="10" t="s">
        <v>2554</v>
      </c>
      <c r="H1085" s="18">
        <v>6787.2</v>
      </c>
      <c r="I1085" s="10" t="s">
        <v>2553</v>
      </c>
      <c r="J1085" s="9" t="s">
        <v>2540</v>
      </c>
      <c r="K1085" s="47" t="s">
        <v>6586</v>
      </c>
    </row>
    <row r="1086" spans="1:11" ht="60" hidden="1" customHeight="1">
      <c r="A1086" s="9" t="s">
        <v>2544</v>
      </c>
      <c r="B1086" s="9" t="s">
        <v>43</v>
      </c>
      <c r="C1086" s="9" t="s">
        <v>2536</v>
      </c>
      <c r="D1086" s="9">
        <v>4</v>
      </c>
      <c r="E1086" s="9">
        <v>2021</v>
      </c>
      <c r="F1086" s="16">
        <v>44456</v>
      </c>
      <c r="G1086" s="10" t="s">
        <v>2556</v>
      </c>
      <c r="H1086" s="18">
        <v>38996</v>
      </c>
      <c r="I1086" s="10" t="s">
        <v>2555</v>
      </c>
      <c r="J1086" s="9" t="s">
        <v>2540</v>
      </c>
      <c r="K1086" s="47" t="s">
        <v>6586</v>
      </c>
    </row>
    <row r="1087" spans="1:11" s="3" customFormat="1" ht="120" hidden="1" customHeight="1">
      <c r="A1087" s="9" t="s">
        <v>2557</v>
      </c>
      <c r="B1087" s="9" t="s">
        <v>62</v>
      </c>
      <c r="C1087" s="10" t="s">
        <v>1525</v>
      </c>
      <c r="D1087" s="9">
        <v>2</v>
      </c>
      <c r="E1087" s="9">
        <v>2021</v>
      </c>
      <c r="F1087" s="16">
        <v>44454</v>
      </c>
      <c r="G1087" s="10" t="s">
        <v>2558</v>
      </c>
      <c r="H1087" s="25" t="s">
        <v>2560</v>
      </c>
      <c r="I1087" s="10" t="s">
        <v>2559</v>
      </c>
      <c r="J1087" s="9" t="s">
        <v>2561</v>
      </c>
      <c r="K1087" s="47" t="s">
        <v>6587</v>
      </c>
    </row>
    <row r="1088" spans="1:11" ht="45" hidden="1" customHeight="1">
      <c r="A1088" s="9" t="s">
        <v>2562</v>
      </c>
      <c r="B1088" s="9" t="s">
        <v>229</v>
      </c>
      <c r="C1088" s="10" t="s">
        <v>142</v>
      </c>
      <c r="D1088" s="9">
        <v>26</v>
      </c>
      <c r="E1088" s="9">
        <v>2021</v>
      </c>
      <c r="F1088" s="16">
        <v>44460</v>
      </c>
      <c r="G1088" s="10" t="s">
        <v>2563</v>
      </c>
      <c r="H1088" s="18">
        <v>39195562.32</v>
      </c>
      <c r="I1088" s="10" t="s">
        <v>2564</v>
      </c>
      <c r="J1088" s="9" t="s">
        <v>2561</v>
      </c>
      <c r="K1088" s="47" t="s">
        <v>6587</v>
      </c>
    </row>
    <row r="1089" spans="1:11" ht="45" hidden="1" customHeight="1">
      <c r="A1089" s="9" t="s">
        <v>2562</v>
      </c>
      <c r="B1089" s="9" t="s">
        <v>229</v>
      </c>
      <c r="C1089" s="10" t="s">
        <v>142</v>
      </c>
      <c r="D1089" s="9">
        <v>26</v>
      </c>
      <c r="E1089" s="9">
        <v>2021</v>
      </c>
      <c r="F1089" s="16">
        <v>44460</v>
      </c>
      <c r="G1089" s="10" t="s">
        <v>2565</v>
      </c>
      <c r="H1089" s="18">
        <v>24812955</v>
      </c>
      <c r="I1089" s="10" t="s">
        <v>2566</v>
      </c>
      <c r="J1089" s="9" t="s">
        <v>2561</v>
      </c>
      <c r="K1089" s="47" t="s">
        <v>6587</v>
      </c>
    </row>
    <row r="1090" spans="1:11" ht="30" hidden="1" customHeight="1">
      <c r="A1090" s="9" t="s">
        <v>2562</v>
      </c>
      <c r="B1090" s="9" t="s">
        <v>229</v>
      </c>
      <c r="C1090" s="10" t="s">
        <v>142</v>
      </c>
      <c r="D1090" s="9">
        <v>26</v>
      </c>
      <c r="E1090" s="9">
        <v>2021</v>
      </c>
      <c r="F1090" s="16">
        <v>44460</v>
      </c>
      <c r="G1090" s="10" t="s">
        <v>2567</v>
      </c>
      <c r="H1090" s="18">
        <v>2295360</v>
      </c>
      <c r="I1090" s="10" t="s">
        <v>2568</v>
      </c>
      <c r="J1090" s="9" t="s">
        <v>2561</v>
      </c>
      <c r="K1090" s="47" t="s">
        <v>6587</v>
      </c>
    </row>
    <row r="1091" spans="1:11" ht="45" hidden="1" customHeight="1">
      <c r="A1091" s="9" t="s">
        <v>2562</v>
      </c>
      <c r="B1091" s="9" t="s">
        <v>229</v>
      </c>
      <c r="C1091" s="10" t="s">
        <v>142</v>
      </c>
      <c r="D1091" s="9">
        <v>26</v>
      </c>
      <c r="E1091" s="9">
        <v>2021</v>
      </c>
      <c r="F1091" s="16">
        <v>44460</v>
      </c>
      <c r="G1091" s="10" t="s">
        <v>2569</v>
      </c>
      <c r="H1091" s="18">
        <v>5710985</v>
      </c>
      <c r="I1091" s="10" t="s">
        <v>2531</v>
      </c>
      <c r="J1091" s="9" t="s">
        <v>2561</v>
      </c>
      <c r="K1091" s="47" t="s">
        <v>6587</v>
      </c>
    </row>
    <row r="1092" spans="1:11" s="3" customFormat="1" ht="60" hidden="1" customHeight="1">
      <c r="A1092" s="9" t="s">
        <v>2570</v>
      </c>
      <c r="B1092" s="9" t="s">
        <v>141</v>
      </c>
      <c r="C1092" s="9" t="s">
        <v>1875</v>
      </c>
      <c r="D1092" s="9">
        <v>8</v>
      </c>
      <c r="E1092" s="9">
        <v>2020</v>
      </c>
      <c r="F1092" s="16">
        <v>44386</v>
      </c>
      <c r="G1092" s="10" t="s">
        <v>2571</v>
      </c>
      <c r="H1092" s="18">
        <v>294499.11</v>
      </c>
      <c r="I1092" s="10" t="s">
        <v>2270</v>
      </c>
      <c r="J1092" s="9" t="s">
        <v>2572</v>
      </c>
      <c r="K1092" s="47" t="s">
        <v>6588</v>
      </c>
    </row>
    <row r="1093" spans="1:11" s="3" customFormat="1" ht="105" hidden="1" customHeight="1">
      <c r="A1093" s="9" t="s">
        <v>2573</v>
      </c>
      <c r="B1093" s="9" t="s">
        <v>1646</v>
      </c>
      <c r="C1093" s="9" t="s">
        <v>2095</v>
      </c>
      <c r="D1093" s="9">
        <v>3</v>
      </c>
      <c r="E1093" s="9">
        <v>2021</v>
      </c>
      <c r="F1093" s="16">
        <v>44448</v>
      </c>
      <c r="G1093" s="10" t="s">
        <v>2574</v>
      </c>
      <c r="H1093" s="18">
        <v>150150.15</v>
      </c>
      <c r="I1093" s="10" t="s">
        <v>2575</v>
      </c>
      <c r="J1093" s="9" t="s">
        <v>2572</v>
      </c>
      <c r="K1093" s="47" t="s">
        <v>6509</v>
      </c>
    </row>
    <row r="1094" spans="1:11" s="3" customFormat="1" ht="60" hidden="1" customHeight="1">
      <c r="A1094" s="9" t="s">
        <v>2576</v>
      </c>
      <c r="B1094" s="9" t="s">
        <v>79</v>
      </c>
      <c r="C1094" s="10" t="s">
        <v>8</v>
      </c>
      <c r="D1094" s="9">
        <v>20</v>
      </c>
      <c r="E1094" s="9">
        <v>2021</v>
      </c>
      <c r="F1094" s="16">
        <v>44467</v>
      </c>
      <c r="G1094" s="10" t="s">
        <v>2577</v>
      </c>
      <c r="H1094" s="18">
        <v>139000</v>
      </c>
      <c r="I1094" s="10" t="s">
        <v>2578</v>
      </c>
      <c r="J1094" s="9" t="s">
        <v>2579</v>
      </c>
      <c r="K1094" s="47" t="s">
        <v>6588</v>
      </c>
    </row>
    <row r="1095" spans="1:11" s="3" customFormat="1" ht="45" hidden="1" customHeight="1">
      <c r="A1095" s="9" t="s">
        <v>2580</v>
      </c>
      <c r="B1095" s="36" t="s">
        <v>3869</v>
      </c>
      <c r="C1095" s="10" t="s">
        <v>8</v>
      </c>
      <c r="D1095" s="9">
        <v>8</v>
      </c>
      <c r="E1095" s="9">
        <v>2021</v>
      </c>
      <c r="F1095" s="16">
        <v>44467</v>
      </c>
      <c r="G1095" s="10" t="s">
        <v>2582</v>
      </c>
      <c r="H1095" s="18">
        <v>6549186.5999999996</v>
      </c>
      <c r="I1095" s="10" t="s">
        <v>2581</v>
      </c>
      <c r="J1095" s="9" t="s">
        <v>2579</v>
      </c>
      <c r="K1095" s="47" t="s">
        <v>6588</v>
      </c>
    </row>
    <row r="1096" spans="1:11" s="3" customFormat="1" ht="45" hidden="1" customHeight="1">
      <c r="A1096" s="9" t="s">
        <v>2580</v>
      </c>
      <c r="B1096" s="36" t="s">
        <v>3869</v>
      </c>
      <c r="C1096" s="10" t="s">
        <v>8</v>
      </c>
      <c r="D1096" s="9">
        <v>8</v>
      </c>
      <c r="E1096" s="9">
        <v>2021</v>
      </c>
      <c r="F1096" s="16">
        <v>44467</v>
      </c>
      <c r="G1096" s="10" t="s">
        <v>2584</v>
      </c>
      <c r="H1096" s="18">
        <v>1773554.88</v>
      </c>
      <c r="I1096" s="10" t="s">
        <v>2583</v>
      </c>
      <c r="J1096" s="9" t="s">
        <v>2579</v>
      </c>
      <c r="K1096" s="84" t="s">
        <v>6588</v>
      </c>
    </row>
    <row r="1097" spans="1:11" s="3" customFormat="1" ht="15" hidden="1" customHeight="1">
      <c r="A1097" s="9" t="s">
        <v>2585</v>
      </c>
      <c r="B1097" s="10" t="s">
        <v>4883</v>
      </c>
      <c r="C1097" s="10" t="s">
        <v>8</v>
      </c>
      <c r="D1097" s="9">
        <v>4</v>
      </c>
      <c r="E1097" s="9">
        <v>2021</v>
      </c>
      <c r="F1097" s="16">
        <v>44463</v>
      </c>
      <c r="G1097" s="9" t="s">
        <v>2586</v>
      </c>
      <c r="H1097" s="18">
        <v>486362.5</v>
      </c>
      <c r="I1097" s="10" t="s">
        <v>2587</v>
      </c>
      <c r="J1097" s="9" t="s">
        <v>2579</v>
      </c>
      <c r="K1097" s="47" t="s">
        <v>6588</v>
      </c>
    </row>
    <row r="1098" spans="1:11" s="3" customFormat="1" ht="30" hidden="1" customHeight="1">
      <c r="A1098" s="9" t="s">
        <v>2000</v>
      </c>
      <c r="B1098" s="9" t="s">
        <v>229</v>
      </c>
      <c r="C1098" s="10" t="s">
        <v>142</v>
      </c>
      <c r="D1098" s="9">
        <v>47</v>
      </c>
      <c r="E1098" s="9">
        <v>2021</v>
      </c>
      <c r="F1098" s="16">
        <v>44462</v>
      </c>
      <c r="G1098" s="10" t="s">
        <v>2588</v>
      </c>
      <c r="H1098" s="18">
        <v>4040000</v>
      </c>
      <c r="I1098" s="10" t="s">
        <v>511</v>
      </c>
      <c r="J1098" s="9" t="s">
        <v>2579</v>
      </c>
      <c r="K1098" s="47" t="s">
        <v>6588</v>
      </c>
    </row>
    <row r="1099" spans="1:11" ht="30" hidden="1" customHeight="1">
      <c r="A1099" s="31" t="s">
        <v>2589</v>
      </c>
      <c r="B1099" s="31" t="s">
        <v>229</v>
      </c>
      <c r="C1099" s="10" t="s">
        <v>142</v>
      </c>
      <c r="D1099" s="31">
        <v>45</v>
      </c>
      <c r="E1099" s="31">
        <v>2021</v>
      </c>
      <c r="F1099" s="16">
        <v>44463</v>
      </c>
      <c r="G1099" s="31" t="s">
        <v>2590</v>
      </c>
      <c r="H1099" s="58">
        <v>6789012</v>
      </c>
      <c r="I1099" s="30" t="s">
        <v>2591</v>
      </c>
      <c r="J1099" s="9" t="s">
        <v>2579</v>
      </c>
      <c r="K1099" s="47" t="s">
        <v>6588</v>
      </c>
    </row>
    <row r="1100" spans="1:11" s="3" customFormat="1" ht="45" hidden="1" customHeight="1">
      <c r="A1100" s="9" t="s">
        <v>2592</v>
      </c>
      <c r="B1100" s="9" t="s">
        <v>229</v>
      </c>
      <c r="C1100" s="10" t="s">
        <v>142</v>
      </c>
      <c r="D1100" s="9">
        <v>40</v>
      </c>
      <c r="E1100" s="9">
        <v>2021</v>
      </c>
      <c r="F1100" s="16">
        <v>44469</v>
      </c>
      <c r="G1100" s="10" t="s">
        <v>2593</v>
      </c>
      <c r="H1100" s="18">
        <v>748800</v>
      </c>
      <c r="I1100" s="10" t="s">
        <v>2594</v>
      </c>
      <c r="J1100" s="9" t="s">
        <v>2595</v>
      </c>
      <c r="K1100" s="47" t="s">
        <v>6589</v>
      </c>
    </row>
    <row r="1101" spans="1:11" ht="30" hidden="1" customHeight="1">
      <c r="A1101" s="9" t="s">
        <v>2596</v>
      </c>
      <c r="B1101" s="9" t="s">
        <v>62</v>
      </c>
      <c r="C1101" s="10" t="s">
        <v>2057</v>
      </c>
      <c r="D1101" s="9">
        <v>3</v>
      </c>
      <c r="E1101" s="9">
        <v>2021</v>
      </c>
      <c r="F1101" s="16">
        <v>44468</v>
      </c>
      <c r="G1101" s="10" t="s">
        <v>2597</v>
      </c>
      <c r="H1101" s="18">
        <v>12798.33</v>
      </c>
      <c r="I1101" s="10" t="s">
        <v>2598</v>
      </c>
      <c r="J1101" s="9" t="s">
        <v>2605</v>
      </c>
      <c r="K1101" s="47" t="s">
        <v>6590</v>
      </c>
    </row>
    <row r="1102" spans="1:11" ht="30" hidden="1" customHeight="1">
      <c r="A1102" s="9" t="s">
        <v>2596</v>
      </c>
      <c r="B1102" s="9" t="s">
        <v>62</v>
      </c>
      <c r="C1102" s="10" t="s">
        <v>2057</v>
      </c>
      <c r="D1102" s="9">
        <v>3</v>
      </c>
      <c r="E1102" s="9">
        <v>2021</v>
      </c>
      <c r="F1102" s="16">
        <v>44468</v>
      </c>
      <c r="G1102" s="10" t="s">
        <v>2597</v>
      </c>
      <c r="H1102" s="18">
        <v>57174.7</v>
      </c>
      <c r="I1102" s="10" t="s">
        <v>2599</v>
      </c>
      <c r="J1102" s="9" t="s">
        <v>2605</v>
      </c>
      <c r="K1102" s="47" t="s">
        <v>6590</v>
      </c>
    </row>
    <row r="1103" spans="1:11" ht="30" hidden="1" customHeight="1">
      <c r="A1103" s="9" t="s">
        <v>2596</v>
      </c>
      <c r="B1103" s="9" t="s">
        <v>62</v>
      </c>
      <c r="C1103" s="10" t="s">
        <v>2057</v>
      </c>
      <c r="D1103" s="9">
        <v>3</v>
      </c>
      <c r="E1103" s="9">
        <v>2021</v>
      </c>
      <c r="F1103" s="16">
        <v>44468</v>
      </c>
      <c r="G1103" s="10" t="s">
        <v>2597</v>
      </c>
      <c r="H1103" s="18">
        <v>5507.6</v>
      </c>
      <c r="I1103" s="10" t="s">
        <v>2600</v>
      </c>
      <c r="J1103" s="9" t="s">
        <v>2605</v>
      </c>
      <c r="K1103" s="47" t="s">
        <v>6590</v>
      </c>
    </row>
    <row r="1104" spans="1:11" ht="30" hidden="1" customHeight="1">
      <c r="A1104" s="9" t="s">
        <v>2596</v>
      </c>
      <c r="B1104" s="9" t="s">
        <v>62</v>
      </c>
      <c r="C1104" s="10" t="s">
        <v>2057</v>
      </c>
      <c r="D1104" s="9">
        <v>3</v>
      </c>
      <c r="E1104" s="9">
        <v>2021</v>
      </c>
      <c r="F1104" s="16">
        <v>44468</v>
      </c>
      <c r="G1104" s="10" t="s">
        <v>2597</v>
      </c>
      <c r="H1104" s="18">
        <v>11781</v>
      </c>
      <c r="I1104" s="10" t="s">
        <v>2601</v>
      </c>
      <c r="J1104" s="9" t="s">
        <v>2605</v>
      </c>
      <c r="K1104" s="47" t="s">
        <v>6590</v>
      </c>
    </row>
    <row r="1105" spans="1:11" ht="30" hidden="1" customHeight="1">
      <c r="A1105" s="9" t="s">
        <v>2596</v>
      </c>
      <c r="B1105" s="9" t="s">
        <v>62</v>
      </c>
      <c r="C1105" s="10" t="s">
        <v>2057</v>
      </c>
      <c r="D1105" s="9">
        <v>3</v>
      </c>
      <c r="E1105" s="9">
        <v>2021</v>
      </c>
      <c r="F1105" s="16">
        <v>44468</v>
      </c>
      <c r="G1105" s="10" t="s">
        <v>2597</v>
      </c>
      <c r="H1105" s="18">
        <v>15990</v>
      </c>
      <c r="I1105" s="10" t="s">
        <v>2602</v>
      </c>
      <c r="J1105" s="9" t="s">
        <v>2605</v>
      </c>
      <c r="K1105" s="47" t="s">
        <v>6590</v>
      </c>
    </row>
    <row r="1106" spans="1:11" ht="30" hidden="1" customHeight="1">
      <c r="A1106" s="9" t="s">
        <v>2596</v>
      </c>
      <c r="B1106" s="9" t="s">
        <v>62</v>
      </c>
      <c r="C1106" s="10" t="s">
        <v>2057</v>
      </c>
      <c r="D1106" s="9">
        <v>3</v>
      </c>
      <c r="E1106" s="9">
        <v>2021</v>
      </c>
      <c r="F1106" s="16">
        <v>44468</v>
      </c>
      <c r="G1106" s="10" t="s">
        <v>2597</v>
      </c>
      <c r="H1106" s="18">
        <v>48210</v>
      </c>
      <c r="I1106" s="10" t="s">
        <v>2603</v>
      </c>
      <c r="J1106" s="9" t="s">
        <v>2605</v>
      </c>
      <c r="K1106" s="47" t="s">
        <v>6590</v>
      </c>
    </row>
    <row r="1107" spans="1:11" ht="30" hidden="1" customHeight="1">
      <c r="A1107" s="9" t="s">
        <v>2596</v>
      </c>
      <c r="B1107" s="9" t="s">
        <v>62</v>
      </c>
      <c r="C1107" s="10" t="s">
        <v>2057</v>
      </c>
      <c r="D1107" s="9">
        <v>3</v>
      </c>
      <c r="E1107" s="9">
        <v>2021</v>
      </c>
      <c r="F1107" s="16">
        <v>44468</v>
      </c>
      <c r="G1107" s="10" t="s">
        <v>2597</v>
      </c>
      <c r="H1107" s="18">
        <v>7920</v>
      </c>
      <c r="I1107" s="10" t="s">
        <v>2604</v>
      </c>
      <c r="J1107" s="9" t="s">
        <v>2605</v>
      </c>
      <c r="K1107" s="47" t="s">
        <v>6590</v>
      </c>
    </row>
    <row r="1108" spans="1:11" ht="30" hidden="1" customHeight="1">
      <c r="A1108" s="9" t="s">
        <v>2141</v>
      </c>
      <c r="B1108" s="9" t="s">
        <v>131</v>
      </c>
      <c r="C1108" s="10" t="s">
        <v>8</v>
      </c>
      <c r="D1108" s="9">
        <v>13</v>
      </c>
      <c r="E1108" s="9">
        <v>2021</v>
      </c>
      <c r="F1108" s="16">
        <v>44475</v>
      </c>
      <c r="G1108" s="10" t="s">
        <v>2606</v>
      </c>
      <c r="H1108" s="18">
        <v>142558.38</v>
      </c>
      <c r="I1108" s="10" t="s">
        <v>2343</v>
      </c>
      <c r="J1108" s="9" t="s">
        <v>2605</v>
      </c>
      <c r="K1108" s="47" t="s">
        <v>6590</v>
      </c>
    </row>
    <row r="1109" spans="1:11" s="3" customFormat="1" ht="60" hidden="1" customHeight="1">
      <c r="A1109" s="9" t="s">
        <v>2544</v>
      </c>
      <c r="B1109" s="9" t="s">
        <v>43</v>
      </c>
      <c r="C1109" s="10" t="s">
        <v>8</v>
      </c>
      <c r="D1109" s="9">
        <v>4</v>
      </c>
      <c r="E1109" s="9">
        <v>2021</v>
      </c>
      <c r="F1109" s="16">
        <v>44474</v>
      </c>
      <c r="G1109" s="10" t="s">
        <v>2976</v>
      </c>
      <c r="H1109" s="18">
        <v>458758.40000000002</v>
      </c>
      <c r="I1109" s="10" t="s">
        <v>70</v>
      </c>
      <c r="J1109" s="9" t="s">
        <v>2607</v>
      </c>
      <c r="K1109" s="47" t="s">
        <v>6591</v>
      </c>
    </row>
    <row r="1110" spans="1:11" ht="45" hidden="1" customHeight="1">
      <c r="A1110" s="9" t="s">
        <v>4880</v>
      </c>
      <c r="B1110" s="9" t="s">
        <v>1646</v>
      </c>
      <c r="C1110" s="10" t="s">
        <v>142</v>
      </c>
      <c r="D1110" s="9">
        <v>6</v>
      </c>
      <c r="E1110" s="9">
        <v>2021</v>
      </c>
      <c r="F1110" s="16">
        <v>44474</v>
      </c>
      <c r="G1110" s="10" t="s">
        <v>2608</v>
      </c>
      <c r="H1110" s="18">
        <v>122448</v>
      </c>
      <c r="I1110" s="10" t="s">
        <v>2609</v>
      </c>
      <c r="J1110" s="9" t="s">
        <v>2607</v>
      </c>
      <c r="K1110" s="47" t="s">
        <v>6591</v>
      </c>
    </row>
    <row r="1111" spans="1:11" ht="30" hidden="1" customHeight="1">
      <c r="A1111" s="9" t="s">
        <v>4880</v>
      </c>
      <c r="B1111" s="9" t="s">
        <v>1646</v>
      </c>
      <c r="C1111" s="10" t="s">
        <v>142</v>
      </c>
      <c r="D1111" s="9">
        <v>6</v>
      </c>
      <c r="E1111" s="9">
        <v>2021</v>
      </c>
      <c r="F1111" s="16">
        <v>44474</v>
      </c>
      <c r="G1111" s="10" t="s">
        <v>2611</v>
      </c>
      <c r="H1111" s="18">
        <v>138996</v>
      </c>
      <c r="I1111" s="10" t="s">
        <v>2610</v>
      </c>
      <c r="J1111" s="9" t="s">
        <v>2607</v>
      </c>
      <c r="K1111" s="47" t="s">
        <v>6591</v>
      </c>
    </row>
    <row r="1112" spans="1:11" ht="75" hidden="1" customHeight="1">
      <c r="A1112" s="9" t="s">
        <v>2612</v>
      </c>
      <c r="B1112" s="9" t="s">
        <v>1646</v>
      </c>
      <c r="C1112" s="10" t="s">
        <v>142</v>
      </c>
      <c r="D1112" s="9">
        <v>7</v>
      </c>
      <c r="E1112" s="9">
        <v>2021</v>
      </c>
      <c r="F1112" s="16">
        <v>44474</v>
      </c>
      <c r="G1112" s="10" t="s">
        <v>2613</v>
      </c>
      <c r="H1112" s="18">
        <v>531.5</v>
      </c>
      <c r="I1112" s="10" t="s">
        <v>2614</v>
      </c>
      <c r="J1112" s="9" t="s">
        <v>2621</v>
      </c>
      <c r="K1112" s="84" t="s">
        <v>6592</v>
      </c>
    </row>
    <row r="1113" spans="1:11" ht="75" hidden="1" customHeight="1">
      <c r="A1113" s="9" t="s">
        <v>2612</v>
      </c>
      <c r="B1113" s="9" t="s">
        <v>1646</v>
      </c>
      <c r="C1113" s="10" t="s">
        <v>142</v>
      </c>
      <c r="D1113" s="9">
        <v>7</v>
      </c>
      <c r="E1113" s="9">
        <v>2021</v>
      </c>
      <c r="F1113" s="16">
        <v>44474</v>
      </c>
      <c r="G1113" s="10" t="s">
        <v>2616</v>
      </c>
      <c r="H1113" s="18">
        <v>478.24</v>
      </c>
      <c r="I1113" s="10" t="s">
        <v>2615</v>
      </c>
      <c r="J1113" s="9" t="s">
        <v>2621</v>
      </c>
      <c r="K1113" s="47" t="s">
        <v>6592</v>
      </c>
    </row>
    <row r="1114" spans="1:11" ht="105" hidden="1" customHeight="1">
      <c r="A1114" s="9" t="s">
        <v>2612</v>
      </c>
      <c r="B1114" s="9" t="s">
        <v>1646</v>
      </c>
      <c r="C1114" s="10" t="s">
        <v>142</v>
      </c>
      <c r="D1114" s="9">
        <v>7</v>
      </c>
      <c r="E1114" s="9">
        <v>2021</v>
      </c>
      <c r="F1114" s="16">
        <v>44474</v>
      </c>
      <c r="G1114" s="10" t="s">
        <v>2618</v>
      </c>
      <c r="H1114" s="18">
        <v>228038.58</v>
      </c>
      <c r="I1114" s="10" t="s">
        <v>2617</v>
      </c>
      <c r="J1114" s="9" t="s">
        <v>2621</v>
      </c>
      <c r="K1114" s="47" t="s">
        <v>6592</v>
      </c>
    </row>
    <row r="1115" spans="1:11" ht="75" hidden="1" customHeight="1">
      <c r="A1115" s="9" t="s">
        <v>2612</v>
      </c>
      <c r="B1115" s="9" t="s">
        <v>1646</v>
      </c>
      <c r="C1115" s="10" t="s">
        <v>142</v>
      </c>
      <c r="D1115" s="9">
        <v>7</v>
      </c>
      <c r="E1115" s="9">
        <v>2021</v>
      </c>
      <c r="F1115" s="16">
        <v>44474</v>
      </c>
      <c r="G1115" s="10" t="s">
        <v>2620</v>
      </c>
      <c r="H1115" s="18">
        <v>8287</v>
      </c>
      <c r="I1115" s="10" t="s">
        <v>2619</v>
      </c>
      <c r="J1115" s="9" t="s">
        <v>2621</v>
      </c>
      <c r="K1115" s="47" t="s">
        <v>6592</v>
      </c>
    </row>
    <row r="1116" spans="1:11" ht="30" hidden="1" customHeight="1">
      <c r="A1116" s="9" t="s">
        <v>2622</v>
      </c>
      <c r="B1116" s="9" t="s">
        <v>229</v>
      </c>
      <c r="C1116" s="10" t="s">
        <v>142</v>
      </c>
      <c r="D1116" s="9">
        <v>44</v>
      </c>
      <c r="E1116" s="9">
        <v>2021</v>
      </c>
      <c r="F1116" s="16">
        <v>44482</v>
      </c>
      <c r="G1116" s="9" t="s">
        <v>2623</v>
      </c>
      <c r="H1116" s="18">
        <v>22730.799999999999</v>
      </c>
      <c r="I1116" s="10" t="s">
        <v>2489</v>
      </c>
      <c r="J1116" s="9" t="s">
        <v>2621</v>
      </c>
      <c r="K1116" s="47" t="s">
        <v>6592</v>
      </c>
    </row>
    <row r="1117" spans="1:11" ht="15" hidden="1" customHeight="1">
      <c r="A1117" s="9" t="s">
        <v>2622</v>
      </c>
      <c r="B1117" s="9" t="s">
        <v>229</v>
      </c>
      <c r="C1117" s="10" t="s">
        <v>142</v>
      </c>
      <c r="D1117" s="9">
        <v>44</v>
      </c>
      <c r="E1117" s="9">
        <v>2021</v>
      </c>
      <c r="F1117" s="16">
        <v>44482</v>
      </c>
      <c r="G1117" s="9" t="s">
        <v>2623</v>
      </c>
      <c r="H1117" s="18">
        <v>383698.42</v>
      </c>
      <c r="I1117" s="10" t="s">
        <v>2624</v>
      </c>
      <c r="J1117" s="9" t="s">
        <v>2621</v>
      </c>
      <c r="K1117" s="47" t="s">
        <v>6592</v>
      </c>
    </row>
    <row r="1118" spans="1:11" ht="15" hidden="1" customHeight="1">
      <c r="A1118" s="9" t="s">
        <v>2622</v>
      </c>
      <c r="B1118" s="9" t="s">
        <v>229</v>
      </c>
      <c r="C1118" s="10" t="s">
        <v>142</v>
      </c>
      <c r="D1118" s="9">
        <v>44</v>
      </c>
      <c r="E1118" s="9">
        <v>2021</v>
      </c>
      <c r="F1118" s="16">
        <v>44482</v>
      </c>
      <c r="G1118" s="9" t="s">
        <v>2623</v>
      </c>
      <c r="H1118" s="18">
        <v>17818.5</v>
      </c>
      <c r="I1118" s="10" t="s">
        <v>2625</v>
      </c>
      <c r="J1118" s="9" t="s">
        <v>2621</v>
      </c>
      <c r="K1118" s="47" t="s">
        <v>6592</v>
      </c>
    </row>
    <row r="1119" spans="1:11" ht="15" hidden="1" customHeight="1">
      <c r="A1119" s="9" t="s">
        <v>2622</v>
      </c>
      <c r="B1119" s="9" t="s">
        <v>229</v>
      </c>
      <c r="C1119" s="10" t="s">
        <v>142</v>
      </c>
      <c r="D1119" s="9">
        <v>44</v>
      </c>
      <c r="E1119" s="9">
        <v>2021</v>
      </c>
      <c r="F1119" s="16">
        <v>44482</v>
      </c>
      <c r="G1119" s="9" t="s">
        <v>2623</v>
      </c>
      <c r="H1119" s="18">
        <v>412780</v>
      </c>
      <c r="I1119" s="10" t="s">
        <v>2626</v>
      </c>
      <c r="J1119" s="9" t="s">
        <v>2621</v>
      </c>
      <c r="K1119" s="47" t="s">
        <v>6592</v>
      </c>
    </row>
    <row r="1120" spans="1:11" ht="15" hidden="1" customHeight="1">
      <c r="A1120" s="9" t="s">
        <v>2622</v>
      </c>
      <c r="B1120" s="9" t="s">
        <v>229</v>
      </c>
      <c r="C1120" s="10" t="s">
        <v>142</v>
      </c>
      <c r="D1120" s="9">
        <v>44</v>
      </c>
      <c r="E1120" s="9">
        <v>2021</v>
      </c>
      <c r="F1120" s="16">
        <v>44482</v>
      </c>
      <c r="G1120" s="9" t="s">
        <v>2623</v>
      </c>
      <c r="H1120" s="18">
        <v>393776.28</v>
      </c>
      <c r="I1120" s="10" t="s">
        <v>1168</v>
      </c>
      <c r="J1120" s="9" t="s">
        <v>2621</v>
      </c>
      <c r="K1120" s="47" t="s">
        <v>6592</v>
      </c>
    </row>
    <row r="1121" spans="1:11" s="3" customFormat="1" ht="15" hidden="1" customHeight="1">
      <c r="A1121" s="9" t="s">
        <v>2627</v>
      </c>
      <c r="B1121" s="9" t="s">
        <v>229</v>
      </c>
      <c r="C1121" s="10" t="s">
        <v>142</v>
      </c>
      <c r="D1121" s="9">
        <v>38</v>
      </c>
      <c r="E1121" s="9">
        <v>2021</v>
      </c>
      <c r="F1121" s="16">
        <v>44487</v>
      </c>
      <c r="G1121" s="9" t="s">
        <v>2628</v>
      </c>
      <c r="H1121" s="18">
        <v>50178</v>
      </c>
      <c r="I1121" s="10" t="s">
        <v>2629</v>
      </c>
      <c r="J1121" s="9" t="s">
        <v>2630</v>
      </c>
      <c r="K1121" s="47" t="s">
        <v>6593</v>
      </c>
    </row>
    <row r="1122" spans="1:11" s="3" customFormat="1" ht="30" hidden="1" customHeight="1">
      <c r="A1122" s="9" t="s">
        <v>2631</v>
      </c>
      <c r="B1122" s="9" t="s">
        <v>229</v>
      </c>
      <c r="C1122" s="10" t="s">
        <v>142</v>
      </c>
      <c r="D1122" s="9">
        <v>70</v>
      </c>
      <c r="E1122" s="9">
        <v>2021</v>
      </c>
      <c r="F1122" s="16">
        <v>44474</v>
      </c>
      <c r="G1122" s="10" t="s">
        <v>2632</v>
      </c>
      <c r="H1122" s="18">
        <v>14349991.560000001</v>
      </c>
      <c r="I1122" s="10" t="s">
        <v>2633</v>
      </c>
      <c r="J1122" s="9" t="s">
        <v>2630</v>
      </c>
      <c r="K1122" s="47" t="s">
        <v>6593</v>
      </c>
    </row>
    <row r="1123" spans="1:11" s="3" customFormat="1" ht="75" hidden="1" customHeight="1">
      <c r="A1123" s="9" t="s">
        <v>2634</v>
      </c>
      <c r="B1123" s="9" t="s">
        <v>524</v>
      </c>
      <c r="C1123" s="10" t="s">
        <v>8</v>
      </c>
      <c r="D1123" s="9">
        <v>9</v>
      </c>
      <c r="E1123" s="9">
        <v>2021</v>
      </c>
      <c r="F1123" s="16">
        <v>44489</v>
      </c>
      <c r="G1123" s="10" t="s">
        <v>2635</v>
      </c>
      <c r="H1123" s="18">
        <v>47400</v>
      </c>
      <c r="I1123" s="10" t="s">
        <v>2636</v>
      </c>
      <c r="J1123" s="9" t="s">
        <v>2637</v>
      </c>
      <c r="K1123" s="47" t="s">
        <v>6594</v>
      </c>
    </row>
    <row r="1124" spans="1:11" ht="15" hidden="1" customHeight="1">
      <c r="A1124" s="9" t="s">
        <v>2638</v>
      </c>
      <c r="B1124" s="9" t="s">
        <v>43</v>
      </c>
      <c r="C1124" s="9" t="s">
        <v>2536</v>
      </c>
      <c r="D1124" s="9">
        <v>34</v>
      </c>
      <c r="E1124" s="9">
        <v>2020</v>
      </c>
      <c r="F1124" s="16">
        <v>44489</v>
      </c>
      <c r="G1124" s="9" t="s">
        <v>2639</v>
      </c>
      <c r="H1124" s="18">
        <v>57054</v>
      </c>
      <c r="I1124" s="10" t="s">
        <v>14</v>
      </c>
      <c r="J1124" s="9" t="s">
        <v>2668</v>
      </c>
      <c r="K1124" s="47" t="s">
        <v>6595</v>
      </c>
    </row>
    <row r="1125" spans="1:11" ht="30" hidden="1" customHeight="1">
      <c r="A1125" s="9" t="s">
        <v>2638</v>
      </c>
      <c r="B1125" s="9" t="s">
        <v>43</v>
      </c>
      <c r="C1125" s="9" t="s">
        <v>2536</v>
      </c>
      <c r="D1125" s="9">
        <v>34</v>
      </c>
      <c r="E1125" s="9">
        <v>2020</v>
      </c>
      <c r="F1125" s="16">
        <v>44489</v>
      </c>
      <c r="G1125" s="10" t="s">
        <v>2641</v>
      </c>
      <c r="H1125" s="18">
        <v>112833.60000000001</v>
      </c>
      <c r="I1125" s="10" t="s">
        <v>2640</v>
      </c>
      <c r="J1125" s="9" t="s">
        <v>2668</v>
      </c>
      <c r="K1125" s="47" t="s">
        <v>6595</v>
      </c>
    </row>
    <row r="1126" spans="1:11" ht="60" hidden="1" customHeight="1">
      <c r="A1126" s="9" t="s">
        <v>2638</v>
      </c>
      <c r="B1126" s="9" t="s">
        <v>43</v>
      </c>
      <c r="C1126" s="9" t="s">
        <v>2536</v>
      </c>
      <c r="D1126" s="9">
        <v>34</v>
      </c>
      <c r="E1126" s="9">
        <v>2020</v>
      </c>
      <c r="F1126" s="16">
        <v>44489</v>
      </c>
      <c r="G1126" s="10" t="s">
        <v>2643</v>
      </c>
      <c r="H1126" s="18">
        <v>271299.90999999997</v>
      </c>
      <c r="I1126" s="10" t="s">
        <v>2642</v>
      </c>
      <c r="J1126" s="9" t="s">
        <v>2668</v>
      </c>
      <c r="K1126" s="84" t="s">
        <v>6596</v>
      </c>
    </row>
    <row r="1127" spans="1:11" ht="30" hidden="1" customHeight="1">
      <c r="A1127" s="9" t="s">
        <v>2638</v>
      </c>
      <c r="B1127" s="9" t="s">
        <v>43</v>
      </c>
      <c r="C1127" s="9" t="s">
        <v>2536</v>
      </c>
      <c r="D1127" s="9">
        <v>34</v>
      </c>
      <c r="E1127" s="9">
        <v>2020</v>
      </c>
      <c r="F1127" s="16">
        <v>44489</v>
      </c>
      <c r="G1127" s="9" t="s">
        <v>2645</v>
      </c>
      <c r="H1127" s="25" t="s">
        <v>2646</v>
      </c>
      <c r="I1127" s="10" t="s">
        <v>2644</v>
      </c>
      <c r="J1127" s="9" t="s">
        <v>2668</v>
      </c>
      <c r="K1127" s="47" t="s">
        <v>6596</v>
      </c>
    </row>
    <row r="1128" spans="1:11" ht="15" hidden="1" customHeight="1">
      <c r="A1128" s="9" t="s">
        <v>2638</v>
      </c>
      <c r="B1128" s="9" t="s">
        <v>43</v>
      </c>
      <c r="C1128" s="9" t="s">
        <v>2536</v>
      </c>
      <c r="D1128" s="9">
        <v>34</v>
      </c>
      <c r="E1128" s="9">
        <v>2020</v>
      </c>
      <c r="F1128" s="16">
        <v>44489</v>
      </c>
      <c r="G1128" s="9" t="s">
        <v>2647</v>
      </c>
      <c r="H1128" s="18">
        <v>217000</v>
      </c>
      <c r="I1128" s="10" t="s">
        <v>968</v>
      </c>
      <c r="J1128" s="9" t="s">
        <v>2668</v>
      </c>
      <c r="K1128" s="47" t="s">
        <v>6597</v>
      </c>
    </row>
    <row r="1129" spans="1:11" ht="45" hidden="1" customHeight="1">
      <c r="A1129" s="9" t="s">
        <v>2638</v>
      </c>
      <c r="B1129" s="9" t="s">
        <v>43</v>
      </c>
      <c r="C1129" s="9" t="s">
        <v>2536</v>
      </c>
      <c r="D1129" s="9">
        <v>34</v>
      </c>
      <c r="E1129" s="9">
        <v>2020</v>
      </c>
      <c r="F1129" s="16">
        <v>44489</v>
      </c>
      <c r="G1129" s="10" t="s">
        <v>2649</v>
      </c>
      <c r="H1129" s="18">
        <v>135100.44</v>
      </c>
      <c r="I1129" s="10" t="s">
        <v>2648</v>
      </c>
      <c r="J1129" s="9" t="s">
        <v>2668</v>
      </c>
      <c r="K1129" s="47" t="s">
        <v>6597</v>
      </c>
    </row>
    <row r="1130" spans="1:11" ht="75" hidden="1" customHeight="1">
      <c r="A1130" s="9" t="s">
        <v>2638</v>
      </c>
      <c r="B1130" s="9" t="s">
        <v>43</v>
      </c>
      <c r="C1130" s="9" t="s">
        <v>2536</v>
      </c>
      <c r="D1130" s="9">
        <v>34</v>
      </c>
      <c r="E1130" s="9">
        <v>2020</v>
      </c>
      <c r="F1130" s="16">
        <v>44489</v>
      </c>
      <c r="G1130" s="10" t="s">
        <v>2651</v>
      </c>
      <c r="H1130" s="18">
        <v>294266.33</v>
      </c>
      <c r="I1130" s="10" t="s">
        <v>2650</v>
      </c>
      <c r="J1130" s="9" t="s">
        <v>2668</v>
      </c>
      <c r="K1130" s="47" t="s">
        <v>6598</v>
      </c>
    </row>
    <row r="1131" spans="1:11" ht="75" hidden="1" customHeight="1">
      <c r="A1131" s="9" t="s">
        <v>2638</v>
      </c>
      <c r="B1131" s="9" t="s">
        <v>43</v>
      </c>
      <c r="C1131" s="9" t="s">
        <v>2536</v>
      </c>
      <c r="D1131" s="9">
        <v>34</v>
      </c>
      <c r="E1131" s="9">
        <v>2020</v>
      </c>
      <c r="F1131" s="16">
        <v>44489</v>
      </c>
      <c r="G1131" s="10" t="s">
        <v>2653</v>
      </c>
      <c r="H1131" s="18">
        <v>411185.24</v>
      </c>
      <c r="I1131" s="10" t="s">
        <v>2652</v>
      </c>
      <c r="J1131" s="9" t="s">
        <v>2668</v>
      </c>
      <c r="K1131" s="47" t="s">
        <v>6599</v>
      </c>
    </row>
    <row r="1132" spans="1:11" ht="30" hidden="1" customHeight="1">
      <c r="A1132" s="9" t="s">
        <v>2638</v>
      </c>
      <c r="B1132" s="9" t="s">
        <v>43</v>
      </c>
      <c r="C1132" s="9" t="s">
        <v>2536</v>
      </c>
      <c r="D1132" s="9">
        <v>34</v>
      </c>
      <c r="E1132" s="9">
        <v>2020</v>
      </c>
      <c r="F1132" s="16">
        <v>44489</v>
      </c>
      <c r="G1132" s="9" t="s">
        <v>2655</v>
      </c>
      <c r="H1132" s="18">
        <v>111248.84</v>
      </c>
      <c r="I1132" s="10" t="s">
        <v>2654</v>
      </c>
      <c r="J1132" s="9" t="s">
        <v>2668</v>
      </c>
      <c r="K1132" s="47" t="s">
        <v>6534</v>
      </c>
    </row>
    <row r="1133" spans="1:11" ht="30" hidden="1" customHeight="1">
      <c r="A1133" s="9" t="s">
        <v>2638</v>
      </c>
      <c r="B1133" s="9" t="s">
        <v>43</v>
      </c>
      <c r="C1133" s="9" t="s">
        <v>2536</v>
      </c>
      <c r="D1133" s="9">
        <v>34</v>
      </c>
      <c r="E1133" s="9">
        <v>2020</v>
      </c>
      <c r="F1133" s="16">
        <v>44489</v>
      </c>
      <c r="G1133" s="9" t="s">
        <v>2657</v>
      </c>
      <c r="H1133" s="18">
        <v>44614</v>
      </c>
      <c r="I1133" s="10" t="s">
        <v>2656</v>
      </c>
      <c r="J1133" s="9" t="s">
        <v>2668</v>
      </c>
      <c r="K1133" s="47" t="s">
        <v>6534</v>
      </c>
    </row>
    <row r="1134" spans="1:11" ht="45" hidden="1" customHeight="1">
      <c r="A1134" s="9" t="s">
        <v>2638</v>
      </c>
      <c r="B1134" s="9" t="s">
        <v>43</v>
      </c>
      <c r="C1134" s="9" t="s">
        <v>2536</v>
      </c>
      <c r="D1134" s="9">
        <v>34</v>
      </c>
      <c r="E1134" s="9">
        <v>2020</v>
      </c>
      <c r="F1134" s="16">
        <v>44489</v>
      </c>
      <c r="G1134" s="10" t="s">
        <v>2659</v>
      </c>
      <c r="H1134" s="18">
        <v>36758.58</v>
      </c>
      <c r="I1134" s="10" t="s">
        <v>2658</v>
      </c>
      <c r="J1134" s="9" t="s">
        <v>2668</v>
      </c>
      <c r="K1134" s="47" t="s">
        <v>6556</v>
      </c>
    </row>
    <row r="1135" spans="1:11" ht="30" hidden="1" customHeight="1">
      <c r="A1135" s="9" t="s">
        <v>2638</v>
      </c>
      <c r="B1135" s="9" t="s">
        <v>43</v>
      </c>
      <c r="C1135" s="9" t="s">
        <v>2536</v>
      </c>
      <c r="D1135" s="9">
        <v>34</v>
      </c>
      <c r="E1135" s="9">
        <v>2020</v>
      </c>
      <c r="F1135" s="16">
        <v>44489</v>
      </c>
      <c r="G1135" s="9" t="s">
        <v>2661</v>
      </c>
      <c r="H1135" s="18">
        <v>4485.6000000000004</v>
      </c>
      <c r="I1135" s="10" t="s">
        <v>2660</v>
      </c>
      <c r="J1135" s="9" t="s">
        <v>2668</v>
      </c>
      <c r="K1135" s="47" t="s">
        <v>6533</v>
      </c>
    </row>
    <row r="1136" spans="1:11" ht="15" hidden="1" customHeight="1">
      <c r="A1136" s="9" t="s">
        <v>2638</v>
      </c>
      <c r="B1136" s="9" t="s">
        <v>43</v>
      </c>
      <c r="C1136" s="9" t="s">
        <v>2536</v>
      </c>
      <c r="D1136" s="9">
        <v>34</v>
      </c>
      <c r="E1136" s="9">
        <v>2020</v>
      </c>
      <c r="F1136" s="16">
        <v>44489</v>
      </c>
      <c r="G1136" s="9" t="s">
        <v>2662</v>
      </c>
      <c r="H1136" s="18">
        <v>5616</v>
      </c>
      <c r="I1136" s="10" t="s">
        <v>746</v>
      </c>
      <c r="J1136" s="9" t="s">
        <v>2668</v>
      </c>
      <c r="K1136" s="47" t="s">
        <v>6533</v>
      </c>
    </row>
    <row r="1137" spans="1:11" ht="60" hidden="1" customHeight="1">
      <c r="A1137" s="9" t="s">
        <v>2638</v>
      </c>
      <c r="B1137" s="9" t="s">
        <v>43</v>
      </c>
      <c r="C1137" s="9" t="s">
        <v>2536</v>
      </c>
      <c r="D1137" s="9">
        <v>34</v>
      </c>
      <c r="E1137" s="9">
        <v>2020</v>
      </c>
      <c r="F1137" s="16">
        <v>44489</v>
      </c>
      <c r="G1137" s="10" t="s">
        <v>2664</v>
      </c>
      <c r="H1137" s="18">
        <v>663528</v>
      </c>
      <c r="I1137" s="10" t="s">
        <v>2663</v>
      </c>
      <c r="J1137" s="9" t="s">
        <v>2668</v>
      </c>
      <c r="K1137" s="47" t="s">
        <v>6533</v>
      </c>
    </row>
    <row r="1138" spans="1:11" ht="30" hidden="1" customHeight="1">
      <c r="A1138" s="9" t="s">
        <v>2638</v>
      </c>
      <c r="B1138" s="9" t="s">
        <v>43</v>
      </c>
      <c r="C1138" s="9" t="s">
        <v>2536</v>
      </c>
      <c r="D1138" s="9">
        <v>34</v>
      </c>
      <c r="E1138" s="9">
        <v>2020</v>
      </c>
      <c r="F1138" s="16">
        <v>44489</v>
      </c>
      <c r="G1138" s="9" t="s">
        <v>2666</v>
      </c>
      <c r="H1138" s="25" t="s">
        <v>2667</v>
      </c>
      <c r="I1138" s="10" t="s">
        <v>2665</v>
      </c>
      <c r="J1138" s="9" t="s">
        <v>2668</v>
      </c>
      <c r="K1138" s="47" t="s">
        <v>6533</v>
      </c>
    </row>
    <row r="1139" spans="1:11" ht="90" hidden="1" customHeight="1">
      <c r="A1139" s="9" t="s">
        <v>2638</v>
      </c>
      <c r="B1139" s="9" t="s">
        <v>43</v>
      </c>
      <c r="C1139" s="10" t="s">
        <v>8</v>
      </c>
      <c r="D1139" s="9">
        <v>34</v>
      </c>
      <c r="E1139" s="9">
        <v>2021</v>
      </c>
      <c r="F1139" s="16">
        <v>44495</v>
      </c>
      <c r="G1139" s="10" t="s">
        <v>2977</v>
      </c>
      <c r="H1139" s="18" t="s">
        <v>70</v>
      </c>
      <c r="I1139" s="90" t="s">
        <v>70</v>
      </c>
      <c r="J1139" s="9" t="s">
        <v>2669</v>
      </c>
      <c r="K1139" s="47" t="s">
        <v>6595</v>
      </c>
    </row>
    <row r="1140" spans="1:11" ht="15" hidden="1" customHeight="1">
      <c r="A1140" s="9" t="s">
        <v>2670</v>
      </c>
      <c r="B1140" s="9" t="s">
        <v>229</v>
      </c>
      <c r="C1140" s="10" t="s">
        <v>142</v>
      </c>
      <c r="D1140" s="9">
        <v>49</v>
      </c>
      <c r="E1140" s="9">
        <v>2021</v>
      </c>
      <c r="F1140" s="16">
        <v>44495</v>
      </c>
      <c r="G1140" s="9" t="s">
        <v>2671</v>
      </c>
      <c r="H1140" s="25">
        <v>86770</v>
      </c>
      <c r="I1140" s="10" t="s">
        <v>2672</v>
      </c>
      <c r="J1140" s="9" t="s">
        <v>2669</v>
      </c>
      <c r="K1140" s="47" t="s">
        <v>6595</v>
      </c>
    </row>
    <row r="1141" spans="1:11" ht="45" hidden="1" customHeight="1">
      <c r="A1141" s="9" t="s">
        <v>2673</v>
      </c>
      <c r="B1141" s="9" t="s">
        <v>1646</v>
      </c>
      <c r="C1141" s="9" t="s">
        <v>2095</v>
      </c>
      <c r="D1141" s="9">
        <v>5</v>
      </c>
      <c r="E1141" s="9">
        <v>2021</v>
      </c>
      <c r="F1141" s="16">
        <v>44495</v>
      </c>
      <c r="G1141" s="10" t="s">
        <v>2674</v>
      </c>
      <c r="H1141" s="18">
        <v>14749.23</v>
      </c>
      <c r="I1141" s="10" t="s">
        <v>2675</v>
      </c>
      <c r="J1141" s="9" t="s">
        <v>2676</v>
      </c>
      <c r="K1141" s="84" t="s">
        <v>6596</v>
      </c>
    </row>
    <row r="1142" spans="1:11" ht="45" hidden="1" customHeight="1">
      <c r="A1142" s="9" t="s">
        <v>2673</v>
      </c>
      <c r="B1142" s="9" t="s">
        <v>1646</v>
      </c>
      <c r="C1142" s="9" t="s">
        <v>2095</v>
      </c>
      <c r="D1142" s="9">
        <v>5</v>
      </c>
      <c r="E1142" s="9">
        <v>2021</v>
      </c>
      <c r="F1142" s="16">
        <v>44495</v>
      </c>
      <c r="G1142" s="10" t="s">
        <v>2678</v>
      </c>
      <c r="H1142" s="18">
        <v>16384.2</v>
      </c>
      <c r="I1142" s="10" t="s">
        <v>2677</v>
      </c>
      <c r="J1142" s="9" t="s">
        <v>2676</v>
      </c>
      <c r="K1142" s="47" t="s">
        <v>6596</v>
      </c>
    </row>
    <row r="1143" spans="1:11" ht="30" hidden="1" customHeight="1">
      <c r="A1143" s="9" t="s">
        <v>2679</v>
      </c>
      <c r="B1143" s="9" t="s">
        <v>229</v>
      </c>
      <c r="C1143" s="10" t="s">
        <v>8</v>
      </c>
      <c r="D1143" s="9">
        <v>47</v>
      </c>
      <c r="E1143" s="9">
        <v>2021</v>
      </c>
      <c r="F1143" s="16">
        <v>44498</v>
      </c>
      <c r="G1143" s="10" t="s">
        <v>2680</v>
      </c>
      <c r="H1143" s="18">
        <v>2988000</v>
      </c>
      <c r="I1143" s="10" t="s">
        <v>2681</v>
      </c>
      <c r="J1143" s="9" t="s">
        <v>2682</v>
      </c>
      <c r="K1143" s="47" t="s">
        <v>6597</v>
      </c>
    </row>
    <row r="1144" spans="1:11" s="5" customFormat="1" ht="30" hidden="1" customHeight="1">
      <c r="A1144" s="9" t="s">
        <v>2679</v>
      </c>
      <c r="B1144" s="9" t="s">
        <v>229</v>
      </c>
      <c r="C1144" s="10" t="s">
        <v>8</v>
      </c>
      <c r="D1144" s="9">
        <v>47</v>
      </c>
      <c r="E1144" s="9">
        <v>2021</v>
      </c>
      <c r="F1144" s="16">
        <v>44498</v>
      </c>
      <c r="G1144" s="10" t="s">
        <v>2680</v>
      </c>
      <c r="H1144" s="18">
        <v>35761400</v>
      </c>
      <c r="I1144" s="10" t="s">
        <v>2683</v>
      </c>
      <c r="J1144" s="9" t="s">
        <v>2682</v>
      </c>
      <c r="K1144" s="47" t="s">
        <v>6597</v>
      </c>
    </row>
    <row r="1145" spans="1:11" s="3" customFormat="1" ht="60" hidden="1" customHeight="1">
      <c r="A1145" s="9" t="s">
        <v>2684</v>
      </c>
      <c r="B1145" s="9" t="s">
        <v>141</v>
      </c>
      <c r="C1145" s="9" t="s">
        <v>2095</v>
      </c>
      <c r="D1145" s="9">
        <v>11</v>
      </c>
      <c r="E1145" s="9">
        <v>2021</v>
      </c>
      <c r="F1145" s="16">
        <v>44496</v>
      </c>
      <c r="G1145" s="10" t="s">
        <v>2685</v>
      </c>
      <c r="H1145" s="18">
        <v>906188.80000000005</v>
      </c>
      <c r="I1145" s="10" t="s">
        <v>2686</v>
      </c>
      <c r="J1145" s="9" t="s">
        <v>2687</v>
      </c>
      <c r="K1145" s="47" t="s">
        <v>6598</v>
      </c>
    </row>
    <row r="1146" spans="1:11" ht="30" hidden="1" customHeight="1">
      <c r="A1146" s="9" t="s">
        <v>2688</v>
      </c>
      <c r="B1146" s="9" t="s">
        <v>229</v>
      </c>
      <c r="C1146" s="10" t="s">
        <v>8</v>
      </c>
      <c r="D1146" s="9">
        <v>46</v>
      </c>
      <c r="E1146" s="9">
        <v>2021</v>
      </c>
      <c r="F1146" s="16">
        <v>44504</v>
      </c>
      <c r="G1146" s="10" t="s">
        <v>2689</v>
      </c>
      <c r="H1146" s="18">
        <v>22050000</v>
      </c>
      <c r="I1146" s="10" t="s">
        <v>2690</v>
      </c>
      <c r="J1146" s="9" t="s">
        <v>2691</v>
      </c>
      <c r="K1146" s="47" t="s">
        <v>6599</v>
      </c>
    </row>
    <row r="1147" spans="1:11" ht="30" hidden="1" customHeight="1">
      <c r="A1147" s="9" t="s">
        <v>2692</v>
      </c>
      <c r="B1147" s="9" t="s">
        <v>62</v>
      </c>
      <c r="C1147" s="10" t="s">
        <v>2057</v>
      </c>
      <c r="D1147" s="9">
        <v>8</v>
      </c>
      <c r="E1147" s="9">
        <v>2021</v>
      </c>
      <c r="F1147" s="16">
        <v>44510</v>
      </c>
      <c r="G1147" s="10" t="s">
        <v>2693</v>
      </c>
      <c r="H1147" s="18">
        <v>40800</v>
      </c>
      <c r="I1147" s="10" t="s">
        <v>2694</v>
      </c>
      <c r="J1147" s="9" t="s">
        <v>2697</v>
      </c>
      <c r="K1147" s="47" t="s">
        <v>6534</v>
      </c>
    </row>
    <row r="1148" spans="1:11" ht="30" hidden="1" customHeight="1">
      <c r="A1148" s="9" t="s">
        <v>2692</v>
      </c>
      <c r="B1148" s="9" t="s">
        <v>62</v>
      </c>
      <c r="C1148" s="10" t="s">
        <v>2057</v>
      </c>
      <c r="D1148" s="9">
        <v>8</v>
      </c>
      <c r="E1148" s="9">
        <v>2021</v>
      </c>
      <c r="F1148" s="16">
        <v>44510</v>
      </c>
      <c r="G1148" s="10" t="s">
        <v>2695</v>
      </c>
      <c r="H1148" s="18">
        <v>65900</v>
      </c>
      <c r="I1148" s="10" t="s">
        <v>2696</v>
      </c>
      <c r="J1148" s="9" t="s">
        <v>2697</v>
      </c>
      <c r="K1148" s="47" t="s">
        <v>6534</v>
      </c>
    </row>
    <row r="1149" spans="1:11" ht="15" hidden="1" customHeight="1">
      <c r="A1149" s="9" t="s">
        <v>2638</v>
      </c>
      <c r="B1149" s="9" t="s">
        <v>43</v>
      </c>
      <c r="C1149" s="10" t="s">
        <v>142</v>
      </c>
      <c r="D1149" s="9">
        <v>34</v>
      </c>
      <c r="E1149" s="9">
        <v>2020</v>
      </c>
      <c r="F1149" s="16">
        <v>44512</v>
      </c>
      <c r="G1149" s="9" t="s">
        <v>2639</v>
      </c>
      <c r="H1149" s="18">
        <v>57054</v>
      </c>
      <c r="I1149" s="10" t="s">
        <v>14</v>
      </c>
      <c r="J1149" s="9" t="s">
        <v>2697</v>
      </c>
      <c r="K1149" s="47" t="s">
        <v>6556</v>
      </c>
    </row>
    <row r="1150" spans="1:11" ht="45" hidden="1" customHeight="1">
      <c r="A1150" s="9" t="s">
        <v>2638</v>
      </c>
      <c r="B1150" s="9" t="s">
        <v>43</v>
      </c>
      <c r="C1150" s="10" t="s">
        <v>142</v>
      </c>
      <c r="D1150" s="9">
        <v>34</v>
      </c>
      <c r="E1150" s="9">
        <v>2020</v>
      </c>
      <c r="F1150" s="16">
        <v>44512</v>
      </c>
      <c r="G1150" s="10" t="s">
        <v>2699</v>
      </c>
      <c r="H1150" s="18">
        <v>271299.90999999997</v>
      </c>
      <c r="I1150" s="10" t="s">
        <v>2698</v>
      </c>
      <c r="J1150" s="9" t="s">
        <v>2697</v>
      </c>
      <c r="K1150" s="47" t="s">
        <v>6600</v>
      </c>
    </row>
    <row r="1151" spans="1:11" ht="30" hidden="1" customHeight="1">
      <c r="A1151" s="9" t="s">
        <v>2638</v>
      </c>
      <c r="B1151" s="9" t="s">
        <v>43</v>
      </c>
      <c r="C1151" s="10" t="s">
        <v>142</v>
      </c>
      <c r="D1151" s="9">
        <v>34</v>
      </c>
      <c r="E1151" s="9">
        <v>2020</v>
      </c>
      <c r="F1151" s="16">
        <v>44512</v>
      </c>
      <c r="G1151" s="9" t="s">
        <v>2701</v>
      </c>
      <c r="H1151" s="18">
        <v>171120</v>
      </c>
      <c r="I1151" s="10" t="s">
        <v>2700</v>
      </c>
      <c r="J1151" s="9" t="s">
        <v>2697</v>
      </c>
      <c r="K1151" s="47" t="s">
        <v>6601</v>
      </c>
    </row>
    <row r="1152" spans="1:11" ht="30" hidden="1" customHeight="1">
      <c r="A1152" s="9" t="s">
        <v>2638</v>
      </c>
      <c r="B1152" s="9" t="s">
        <v>43</v>
      </c>
      <c r="C1152" s="10" t="s">
        <v>142</v>
      </c>
      <c r="D1152" s="9">
        <v>34</v>
      </c>
      <c r="E1152" s="9">
        <v>2020</v>
      </c>
      <c r="F1152" s="16">
        <v>44512</v>
      </c>
      <c r="G1152" s="9" t="s">
        <v>2647</v>
      </c>
      <c r="H1152" s="18">
        <v>217000</v>
      </c>
      <c r="I1152" s="10" t="s">
        <v>2304</v>
      </c>
      <c r="J1152" s="9" t="s">
        <v>2697</v>
      </c>
      <c r="K1152" s="47" t="s">
        <v>6601</v>
      </c>
    </row>
    <row r="1153" spans="1:11" ht="60" hidden="1" customHeight="1">
      <c r="A1153" s="9" t="s">
        <v>2638</v>
      </c>
      <c r="B1153" s="9" t="s">
        <v>43</v>
      </c>
      <c r="C1153" s="10" t="s">
        <v>142</v>
      </c>
      <c r="D1153" s="9">
        <v>34</v>
      </c>
      <c r="E1153" s="9">
        <v>2020</v>
      </c>
      <c r="F1153" s="16">
        <v>44512</v>
      </c>
      <c r="G1153" s="10" t="s">
        <v>2703</v>
      </c>
      <c r="H1153" s="18">
        <v>135100.44</v>
      </c>
      <c r="I1153" s="10" t="s">
        <v>2702</v>
      </c>
      <c r="J1153" s="9" t="s">
        <v>2697</v>
      </c>
      <c r="K1153" s="47" t="s">
        <v>6601</v>
      </c>
    </row>
    <row r="1154" spans="1:11" ht="75" hidden="1" customHeight="1">
      <c r="A1154" s="9" t="s">
        <v>2638</v>
      </c>
      <c r="B1154" s="9" t="s">
        <v>43</v>
      </c>
      <c r="C1154" s="10" t="s">
        <v>142</v>
      </c>
      <c r="D1154" s="9">
        <v>34</v>
      </c>
      <c r="E1154" s="9">
        <v>2020</v>
      </c>
      <c r="F1154" s="16">
        <v>44512</v>
      </c>
      <c r="G1154" s="10" t="s">
        <v>2705</v>
      </c>
      <c r="H1154" s="18">
        <v>294266.33</v>
      </c>
      <c r="I1154" s="10" t="s">
        <v>2704</v>
      </c>
      <c r="J1154" s="9" t="s">
        <v>2697</v>
      </c>
      <c r="K1154" s="47" t="s">
        <v>6601</v>
      </c>
    </row>
    <row r="1155" spans="1:11" ht="60" hidden="1" customHeight="1">
      <c r="A1155" s="9" t="s">
        <v>2638</v>
      </c>
      <c r="B1155" s="9" t="s">
        <v>43</v>
      </c>
      <c r="C1155" s="10" t="s">
        <v>142</v>
      </c>
      <c r="D1155" s="9">
        <v>34</v>
      </c>
      <c r="E1155" s="9">
        <v>2020</v>
      </c>
      <c r="F1155" s="16">
        <v>44512</v>
      </c>
      <c r="G1155" s="10" t="s">
        <v>2707</v>
      </c>
      <c r="H1155" s="18">
        <v>411185.24</v>
      </c>
      <c r="I1155" s="10" t="s">
        <v>2706</v>
      </c>
      <c r="J1155" s="9" t="s">
        <v>2697</v>
      </c>
      <c r="K1155" s="47" t="s">
        <v>6601</v>
      </c>
    </row>
    <row r="1156" spans="1:11" ht="30" hidden="1" customHeight="1">
      <c r="A1156" s="9" t="s">
        <v>2638</v>
      </c>
      <c r="B1156" s="9" t="s">
        <v>43</v>
      </c>
      <c r="C1156" s="10" t="s">
        <v>142</v>
      </c>
      <c r="D1156" s="9">
        <v>34</v>
      </c>
      <c r="E1156" s="9">
        <v>2020</v>
      </c>
      <c r="F1156" s="16">
        <v>44512</v>
      </c>
      <c r="G1156" s="9" t="s">
        <v>2709</v>
      </c>
      <c r="H1156" s="25" t="s">
        <v>2710</v>
      </c>
      <c r="I1156" s="10" t="s">
        <v>2708</v>
      </c>
      <c r="J1156" s="9" t="s">
        <v>2697</v>
      </c>
      <c r="K1156" s="47" t="s">
        <v>6601</v>
      </c>
    </row>
    <row r="1157" spans="1:11" ht="45" hidden="1" customHeight="1">
      <c r="A1157" s="9" t="s">
        <v>2638</v>
      </c>
      <c r="B1157" s="9" t="s">
        <v>43</v>
      </c>
      <c r="C1157" s="10" t="s">
        <v>142</v>
      </c>
      <c r="D1157" s="9">
        <v>34</v>
      </c>
      <c r="E1157" s="9">
        <v>2020</v>
      </c>
      <c r="F1157" s="16">
        <v>44512</v>
      </c>
      <c r="G1157" s="10" t="s">
        <v>2712</v>
      </c>
      <c r="H1157" s="18">
        <v>44614</v>
      </c>
      <c r="I1157" s="10" t="s">
        <v>2711</v>
      </c>
      <c r="J1157" s="9" t="s">
        <v>2697</v>
      </c>
      <c r="K1157" s="47" t="s">
        <v>6601</v>
      </c>
    </row>
    <row r="1158" spans="1:11" ht="45" hidden="1" customHeight="1">
      <c r="A1158" s="9" t="s">
        <v>2638</v>
      </c>
      <c r="B1158" s="9" t="s">
        <v>43</v>
      </c>
      <c r="C1158" s="10" t="s">
        <v>142</v>
      </c>
      <c r="D1158" s="9">
        <v>34</v>
      </c>
      <c r="E1158" s="9">
        <v>2020</v>
      </c>
      <c r="F1158" s="16">
        <v>44512</v>
      </c>
      <c r="G1158" s="10" t="s">
        <v>2714</v>
      </c>
      <c r="H1158" s="18">
        <v>36758.58</v>
      </c>
      <c r="I1158" s="10" t="s">
        <v>2713</v>
      </c>
      <c r="J1158" s="9" t="s">
        <v>2697</v>
      </c>
      <c r="K1158" s="47" t="s">
        <v>6602</v>
      </c>
    </row>
    <row r="1159" spans="1:11" ht="30" hidden="1" customHeight="1">
      <c r="A1159" s="9" t="s">
        <v>2638</v>
      </c>
      <c r="B1159" s="9" t="s">
        <v>43</v>
      </c>
      <c r="C1159" s="10" t="s">
        <v>142</v>
      </c>
      <c r="D1159" s="9">
        <v>34</v>
      </c>
      <c r="E1159" s="9">
        <v>2020</v>
      </c>
      <c r="F1159" s="16">
        <v>44512</v>
      </c>
      <c r="G1159" s="9" t="s">
        <v>2661</v>
      </c>
      <c r="H1159" s="18">
        <v>4485.6000000000004</v>
      </c>
      <c r="I1159" s="10" t="s">
        <v>2660</v>
      </c>
      <c r="J1159" s="9" t="s">
        <v>2697</v>
      </c>
      <c r="K1159" s="47" t="s">
        <v>6534</v>
      </c>
    </row>
    <row r="1160" spans="1:11" ht="15" hidden="1" customHeight="1">
      <c r="A1160" s="9" t="s">
        <v>2638</v>
      </c>
      <c r="B1160" s="9" t="s">
        <v>43</v>
      </c>
      <c r="C1160" s="10" t="s">
        <v>142</v>
      </c>
      <c r="D1160" s="9">
        <v>34</v>
      </c>
      <c r="E1160" s="9">
        <v>2020</v>
      </c>
      <c r="F1160" s="16">
        <v>44512</v>
      </c>
      <c r="G1160" s="9" t="s">
        <v>2662</v>
      </c>
      <c r="H1160" s="18">
        <v>5616</v>
      </c>
      <c r="I1160" s="10" t="s">
        <v>746</v>
      </c>
      <c r="J1160" s="9" t="s">
        <v>2697</v>
      </c>
      <c r="K1160" s="47" t="s">
        <v>6534</v>
      </c>
    </row>
    <row r="1161" spans="1:11" ht="45" hidden="1" customHeight="1">
      <c r="A1161" s="9" t="s">
        <v>2638</v>
      </c>
      <c r="B1161" s="9" t="s">
        <v>43</v>
      </c>
      <c r="C1161" s="10" t="s">
        <v>142</v>
      </c>
      <c r="D1161" s="9">
        <v>34</v>
      </c>
      <c r="E1161" s="9">
        <v>2020</v>
      </c>
      <c r="F1161" s="16">
        <v>44512</v>
      </c>
      <c r="G1161" s="10" t="s">
        <v>2716</v>
      </c>
      <c r="H1161" s="18">
        <v>663528</v>
      </c>
      <c r="I1161" s="10" t="s">
        <v>2715</v>
      </c>
      <c r="J1161" s="9" t="s">
        <v>2697</v>
      </c>
      <c r="K1161" s="47" t="s">
        <v>6534</v>
      </c>
    </row>
    <row r="1162" spans="1:11" ht="30" hidden="1" customHeight="1">
      <c r="A1162" s="9" t="s">
        <v>2638</v>
      </c>
      <c r="B1162" s="9" t="s">
        <v>43</v>
      </c>
      <c r="C1162" s="10" t="s">
        <v>142</v>
      </c>
      <c r="D1162" s="9">
        <v>34</v>
      </c>
      <c r="E1162" s="9">
        <v>2020</v>
      </c>
      <c r="F1162" s="16">
        <v>44512</v>
      </c>
      <c r="G1162" s="9" t="s">
        <v>2717</v>
      </c>
      <c r="H1162" s="18">
        <v>2785.2</v>
      </c>
      <c r="I1162" s="10" t="s">
        <v>2665</v>
      </c>
      <c r="J1162" s="9" t="s">
        <v>2697</v>
      </c>
      <c r="K1162" s="47" t="s">
        <v>6534</v>
      </c>
    </row>
    <row r="1163" spans="1:11" s="3" customFormat="1" ht="60" hidden="1" customHeight="1">
      <c r="A1163" s="9" t="s">
        <v>2718</v>
      </c>
      <c r="B1163" s="9" t="s">
        <v>1874</v>
      </c>
      <c r="C1163" s="9" t="s">
        <v>1142</v>
      </c>
      <c r="D1163" s="9">
        <v>1</v>
      </c>
      <c r="E1163" s="9">
        <v>2021</v>
      </c>
      <c r="F1163" s="16">
        <v>44510</v>
      </c>
      <c r="G1163" s="10" t="s">
        <v>2719</v>
      </c>
      <c r="H1163" s="25">
        <v>4222368.91</v>
      </c>
      <c r="I1163" s="10" t="s">
        <v>2720</v>
      </c>
      <c r="J1163" s="9" t="s">
        <v>2721</v>
      </c>
      <c r="K1163" s="47" t="s">
        <v>6556</v>
      </c>
    </row>
    <row r="1164" spans="1:11" s="3" customFormat="1" ht="30" hidden="1" customHeight="1">
      <c r="A1164" s="9" t="s">
        <v>2722</v>
      </c>
      <c r="B1164" s="9" t="s">
        <v>229</v>
      </c>
      <c r="C1164" s="9" t="s">
        <v>798</v>
      </c>
      <c r="D1164" s="9">
        <v>4</v>
      </c>
      <c r="E1164" s="9">
        <v>2020</v>
      </c>
      <c r="F1164" s="16">
        <v>44511</v>
      </c>
      <c r="G1164" s="10" t="s">
        <v>2723</v>
      </c>
      <c r="H1164" s="18">
        <v>11696161.560000001</v>
      </c>
      <c r="I1164" s="10" t="s">
        <v>2724</v>
      </c>
      <c r="J1164" s="9" t="s">
        <v>2721</v>
      </c>
      <c r="K1164" s="84" t="s">
        <v>6556</v>
      </c>
    </row>
    <row r="1165" spans="1:11" s="3" customFormat="1" ht="75" hidden="1" customHeight="1">
      <c r="A1165" s="9" t="s">
        <v>2725</v>
      </c>
      <c r="B1165" s="9" t="s">
        <v>524</v>
      </c>
      <c r="C1165" s="10" t="s">
        <v>8</v>
      </c>
      <c r="D1165" s="9">
        <v>5</v>
      </c>
      <c r="E1165" s="9">
        <v>2021</v>
      </c>
      <c r="F1165" s="16">
        <v>44518</v>
      </c>
      <c r="G1165" s="10" t="s">
        <v>2727</v>
      </c>
      <c r="H1165" s="18">
        <v>6210</v>
      </c>
      <c r="I1165" s="10" t="s">
        <v>1872</v>
      </c>
      <c r="J1165" s="9" t="s">
        <v>2726</v>
      </c>
      <c r="K1165" s="47" t="s">
        <v>6600</v>
      </c>
    </row>
    <row r="1166" spans="1:11" s="3" customFormat="1" ht="30" hidden="1" customHeight="1">
      <c r="A1166" s="9" t="s">
        <v>2728</v>
      </c>
      <c r="B1166" s="10" t="s">
        <v>5017</v>
      </c>
      <c r="C1166" s="9" t="s">
        <v>2095</v>
      </c>
      <c r="D1166" s="9">
        <v>18</v>
      </c>
      <c r="E1166" s="9">
        <v>2021</v>
      </c>
      <c r="F1166" s="16">
        <v>44519</v>
      </c>
      <c r="G1166" s="9" t="s">
        <v>2729</v>
      </c>
      <c r="H1166" s="18">
        <v>106176</v>
      </c>
      <c r="I1166" s="10" t="s">
        <v>2730</v>
      </c>
      <c r="J1166" s="9" t="s">
        <v>2731</v>
      </c>
      <c r="K1166" s="47" t="s">
        <v>6601</v>
      </c>
    </row>
    <row r="1167" spans="1:11" ht="60" hidden="1" customHeight="1">
      <c r="A1167" s="9" t="s">
        <v>2732</v>
      </c>
      <c r="B1167" s="9" t="s">
        <v>229</v>
      </c>
      <c r="C1167" s="10" t="s">
        <v>142</v>
      </c>
      <c r="D1167" s="9">
        <v>52</v>
      </c>
      <c r="E1167" s="9">
        <v>2021</v>
      </c>
      <c r="F1167" s="16">
        <v>44522</v>
      </c>
      <c r="G1167" s="10" t="s">
        <v>2733</v>
      </c>
      <c r="H1167" s="18" t="s">
        <v>5022</v>
      </c>
      <c r="I1167" s="10" t="s">
        <v>2735</v>
      </c>
      <c r="J1167" s="9" t="s">
        <v>2731</v>
      </c>
      <c r="K1167" s="47" t="s">
        <v>6601</v>
      </c>
    </row>
    <row r="1168" spans="1:11" ht="30" hidden="1" customHeight="1">
      <c r="A1168" s="9" t="s">
        <v>2732</v>
      </c>
      <c r="B1168" s="9" t="s">
        <v>229</v>
      </c>
      <c r="C1168" s="10" t="s">
        <v>142</v>
      </c>
      <c r="D1168" s="9">
        <v>52</v>
      </c>
      <c r="E1168" s="9">
        <v>2021</v>
      </c>
      <c r="F1168" s="16">
        <v>44522</v>
      </c>
      <c r="G1168" s="10" t="s">
        <v>2736</v>
      </c>
      <c r="H1168" s="18">
        <v>44250</v>
      </c>
      <c r="I1168" s="10" t="s">
        <v>2734</v>
      </c>
      <c r="J1168" s="9" t="s">
        <v>2731</v>
      </c>
      <c r="K1168" s="47" t="s">
        <v>6601</v>
      </c>
    </row>
    <row r="1169" spans="1:11" ht="30" hidden="1" customHeight="1">
      <c r="A1169" s="9" t="s">
        <v>2732</v>
      </c>
      <c r="B1169" s="9" t="s">
        <v>229</v>
      </c>
      <c r="C1169" s="10" t="s">
        <v>142</v>
      </c>
      <c r="D1169" s="9">
        <v>52</v>
      </c>
      <c r="E1169" s="9">
        <v>2021</v>
      </c>
      <c r="F1169" s="16">
        <v>44522</v>
      </c>
      <c r="G1169" s="10" t="s">
        <v>2738</v>
      </c>
      <c r="H1169" s="18">
        <v>97487</v>
      </c>
      <c r="I1169" s="10" t="s">
        <v>2737</v>
      </c>
      <c r="J1169" s="9" t="s">
        <v>2731</v>
      </c>
      <c r="K1169" s="47" t="s">
        <v>6601</v>
      </c>
    </row>
    <row r="1170" spans="1:11" ht="45" hidden="1" customHeight="1">
      <c r="A1170" s="9" t="s">
        <v>2732</v>
      </c>
      <c r="B1170" s="9" t="s">
        <v>229</v>
      </c>
      <c r="C1170" s="10" t="s">
        <v>142</v>
      </c>
      <c r="D1170" s="9">
        <v>52</v>
      </c>
      <c r="E1170" s="9">
        <v>2021</v>
      </c>
      <c r="F1170" s="16">
        <v>44522</v>
      </c>
      <c r="G1170" s="10" t="s">
        <v>2740</v>
      </c>
      <c r="H1170" s="18">
        <v>49118.5</v>
      </c>
      <c r="I1170" s="10" t="s">
        <v>2739</v>
      </c>
      <c r="J1170" s="9" t="s">
        <v>2731</v>
      </c>
      <c r="K1170" s="47" t="s">
        <v>6601</v>
      </c>
    </row>
    <row r="1171" spans="1:11" ht="30" hidden="1" customHeight="1">
      <c r="A1171" s="9" t="s">
        <v>2732</v>
      </c>
      <c r="B1171" s="9" t="s">
        <v>229</v>
      </c>
      <c r="C1171" s="10" t="s">
        <v>142</v>
      </c>
      <c r="D1171" s="9">
        <v>52</v>
      </c>
      <c r="E1171" s="9">
        <v>2021</v>
      </c>
      <c r="F1171" s="16">
        <v>44522</v>
      </c>
      <c r="G1171" s="10" t="s">
        <v>2742</v>
      </c>
      <c r="H1171" s="18">
        <v>59372.5</v>
      </c>
      <c r="I1171" s="10" t="s">
        <v>2741</v>
      </c>
      <c r="J1171" s="9" t="s">
        <v>2731</v>
      </c>
      <c r="K1171" s="47" t="s">
        <v>6601</v>
      </c>
    </row>
    <row r="1172" spans="1:11" ht="30" hidden="1" customHeight="1">
      <c r="A1172" s="9" t="s">
        <v>2732</v>
      </c>
      <c r="B1172" s="9" t="s">
        <v>229</v>
      </c>
      <c r="C1172" s="10" t="s">
        <v>142</v>
      </c>
      <c r="D1172" s="9">
        <v>52</v>
      </c>
      <c r="E1172" s="9">
        <v>2021</v>
      </c>
      <c r="F1172" s="16">
        <v>44522</v>
      </c>
      <c r="G1172" s="10" t="s">
        <v>2744</v>
      </c>
      <c r="H1172" s="18">
        <v>66546</v>
      </c>
      <c r="I1172" s="10" t="s">
        <v>2743</v>
      </c>
      <c r="J1172" s="9" t="s">
        <v>2731</v>
      </c>
      <c r="K1172" s="47" t="s">
        <v>6601</v>
      </c>
    </row>
    <row r="1173" spans="1:11" s="3" customFormat="1" ht="30" hidden="1" customHeight="1">
      <c r="A1173" s="9" t="s">
        <v>2745</v>
      </c>
      <c r="B1173" s="9" t="s">
        <v>524</v>
      </c>
      <c r="C1173" s="10" t="s">
        <v>8</v>
      </c>
      <c r="D1173" s="9">
        <v>10</v>
      </c>
      <c r="E1173" s="9">
        <v>2021</v>
      </c>
      <c r="F1173" s="16">
        <v>44523</v>
      </c>
      <c r="G1173" s="10" t="s">
        <v>2746</v>
      </c>
      <c r="H1173" s="18">
        <v>77800</v>
      </c>
      <c r="I1173" s="10" t="s">
        <v>2747</v>
      </c>
      <c r="J1173" s="9" t="s">
        <v>2748</v>
      </c>
      <c r="K1173" s="47" t="s">
        <v>6602</v>
      </c>
    </row>
    <row r="1174" spans="1:11" s="3" customFormat="1" ht="30" hidden="1" customHeight="1">
      <c r="A1174" s="9" t="s">
        <v>2749</v>
      </c>
      <c r="B1174" s="9" t="s">
        <v>229</v>
      </c>
      <c r="C1174" s="10" t="s">
        <v>142</v>
      </c>
      <c r="D1174" s="9">
        <v>136</v>
      </c>
      <c r="E1174" s="9">
        <v>2021</v>
      </c>
      <c r="F1174" s="16">
        <v>44524</v>
      </c>
      <c r="G1174" s="9" t="s">
        <v>2046</v>
      </c>
      <c r="H1174" s="18">
        <v>21270600</v>
      </c>
      <c r="I1174" s="10" t="s">
        <v>2750</v>
      </c>
      <c r="J1174" s="9" t="s">
        <v>2748</v>
      </c>
      <c r="K1174" s="47" t="s">
        <v>6602</v>
      </c>
    </row>
    <row r="1175" spans="1:11" s="3" customFormat="1" ht="30" hidden="1" customHeight="1">
      <c r="A1175" s="9" t="s">
        <v>2751</v>
      </c>
      <c r="B1175" s="9" t="s">
        <v>30</v>
      </c>
      <c r="C1175" s="10" t="s">
        <v>8</v>
      </c>
      <c r="D1175" s="9">
        <v>24</v>
      </c>
      <c r="E1175" s="9">
        <v>2021</v>
      </c>
      <c r="F1175" s="16">
        <v>44530</v>
      </c>
      <c r="G1175" s="10" t="s">
        <v>2752</v>
      </c>
      <c r="H1175" s="18">
        <v>1395000</v>
      </c>
      <c r="I1175" s="28" t="s">
        <v>2753</v>
      </c>
      <c r="J1175" s="9" t="s">
        <v>2754</v>
      </c>
      <c r="K1175" s="47" t="s">
        <v>6603</v>
      </c>
    </row>
    <row r="1176" spans="1:11" s="3" customFormat="1" ht="90" hidden="1" customHeight="1">
      <c r="A1176" s="9" t="s">
        <v>2755</v>
      </c>
      <c r="B1176" s="9" t="s">
        <v>2756</v>
      </c>
      <c r="C1176" s="9" t="s">
        <v>3490</v>
      </c>
      <c r="D1176" s="9">
        <v>1</v>
      </c>
      <c r="E1176" s="9">
        <v>2021</v>
      </c>
      <c r="F1176" s="16">
        <v>44526</v>
      </c>
      <c r="G1176" s="10" t="s">
        <v>2758</v>
      </c>
      <c r="H1176" s="18">
        <v>535327.07999999996</v>
      </c>
      <c r="I1176" s="10" t="s">
        <v>2757</v>
      </c>
      <c r="J1176" s="9" t="s">
        <v>2754</v>
      </c>
      <c r="K1176" s="47" t="s">
        <v>6603</v>
      </c>
    </row>
    <row r="1177" spans="1:11" s="3" customFormat="1" ht="60" hidden="1" customHeight="1">
      <c r="A1177" s="9" t="s">
        <v>2759</v>
      </c>
      <c r="B1177" s="9" t="s">
        <v>229</v>
      </c>
      <c r="C1177" s="10" t="s">
        <v>142</v>
      </c>
      <c r="D1177" s="9">
        <v>57</v>
      </c>
      <c r="E1177" s="9">
        <v>2021</v>
      </c>
      <c r="F1177" s="16">
        <v>44529</v>
      </c>
      <c r="G1177" s="10" t="s">
        <v>2760</v>
      </c>
      <c r="H1177" s="18">
        <v>39559</v>
      </c>
      <c r="I1177" s="10" t="s">
        <v>2761</v>
      </c>
      <c r="J1177" s="9" t="s">
        <v>2754</v>
      </c>
      <c r="K1177" s="47" t="s">
        <v>6603</v>
      </c>
    </row>
    <row r="1178" spans="1:11" s="3" customFormat="1" ht="90" hidden="1" customHeight="1">
      <c r="A1178" s="9" t="s">
        <v>2759</v>
      </c>
      <c r="B1178" s="9" t="s">
        <v>229</v>
      </c>
      <c r="C1178" s="10" t="s">
        <v>142</v>
      </c>
      <c r="D1178" s="9">
        <v>57</v>
      </c>
      <c r="E1178" s="9">
        <v>2021</v>
      </c>
      <c r="F1178" s="16">
        <v>44529</v>
      </c>
      <c r="G1178" s="10" t="s">
        <v>2762</v>
      </c>
      <c r="H1178" s="18">
        <v>18885.28</v>
      </c>
      <c r="I1178" s="10" t="s">
        <v>2487</v>
      </c>
      <c r="J1178" s="9" t="s">
        <v>2754</v>
      </c>
      <c r="K1178" s="47" t="s">
        <v>6603</v>
      </c>
    </row>
    <row r="1179" spans="1:11" s="3" customFormat="1" ht="60" hidden="1" customHeight="1">
      <c r="A1179" s="9" t="s">
        <v>2749</v>
      </c>
      <c r="B1179" s="9" t="s">
        <v>229</v>
      </c>
      <c r="C1179" s="10" t="s">
        <v>142</v>
      </c>
      <c r="D1179" s="9">
        <v>136</v>
      </c>
      <c r="E1179" s="9">
        <v>2021</v>
      </c>
      <c r="F1179" s="16">
        <v>44529</v>
      </c>
      <c r="G1179" s="10" t="s">
        <v>2978</v>
      </c>
      <c r="H1179" s="18" t="s">
        <v>70</v>
      </c>
      <c r="I1179" s="90" t="s">
        <v>70</v>
      </c>
      <c r="J1179" s="9" t="s">
        <v>2754</v>
      </c>
      <c r="K1179" s="47" t="s">
        <v>6603</v>
      </c>
    </row>
    <row r="1180" spans="1:11" s="3" customFormat="1" ht="60" hidden="1" customHeight="1">
      <c r="A1180" s="9" t="s">
        <v>2763</v>
      </c>
      <c r="B1180" s="9" t="s">
        <v>30</v>
      </c>
      <c r="C1180" s="10" t="s">
        <v>8</v>
      </c>
      <c r="D1180" s="9">
        <v>23</v>
      </c>
      <c r="E1180" s="9">
        <v>2021</v>
      </c>
      <c r="F1180" s="16">
        <v>44531</v>
      </c>
      <c r="G1180" s="10" t="s">
        <v>2764</v>
      </c>
      <c r="H1180" s="18">
        <v>11115000</v>
      </c>
      <c r="I1180" s="10" t="s">
        <v>2765</v>
      </c>
      <c r="J1180" s="9" t="s">
        <v>2766</v>
      </c>
      <c r="K1180" s="84" t="s">
        <v>6604</v>
      </c>
    </row>
    <row r="1181" spans="1:11" s="3" customFormat="1" ht="15" hidden="1" customHeight="1">
      <c r="A1181" s="9" t="s">
        <v>2767</v>
      </c>
      <c r="B1181" s="9" t="s">
        <v>524</v>
      </c>
      <c r="C1181" s="10" t="s">
        <v>8</v>
      </c>
      <c r="D1181" s="9">
        <v>7</v>
      </c>
      <c r="E1181" s="9">
        <v>2021</v>
      </c>
      <c r="F1181" s="16">
        <v>44532</v>
      </c>
      <c r="G1181" s="9" t="s">
        <v>412</v>
      </c>
      <c r="H1181" s="18">
        <v>9096.5300000000007</v>
      </c>
      <c r="I1181" s="10" t="s">
        <v>1872</v>
      </c>
      <c r="J1181" s="9" t="s">
        <v>2766</v>
      </c>
      <c r="K1181" s="47" t="s">
        <v>6604</v>
      </c>
    </row>
    <row r="1182" spans="1:11" s="3" customFormat="1" ht="30" hidden="1" customHeight="1">
      <c r="A1182" s="9" t="s">
        <v>2768</v>
      </c>
      <c r="B1182" s="9" t="s">
        <v>229</v>
      </c>
      <c r="C1182" s="10" t="s">
        <v>142</v>
      </c>
      <c r="D1182" s="9">
        <v>53</v>
      </c>
      <c r="E1182" s="9">
        <v>2021</v>
      </c>
      <c r="F1182" s="16">
        <v>44531</v>
      </c>
      <c r="G1182" s="10" t="s">
        <v>2769</v>
      </c>
      <c r="H1182" s="18">
        <v>17003880</v>
      </c>
      <c r="I1182" s="10" t="s">
        <v>2193</v>
      </c>
      <c r="J1182" s="9" t="s">
        <v>2766</v>
      </c>
      <c r="K1182" s="47" t="s">
        <v>6604</v>
      </c>
    </row>
    <row r="1183" spans="1:11" s="3" customFormat="1" ht="45" hidden="1" customHeight="1">
      <c r="A1183" s="9" t="s">
        <v>2770</v>
      </c>
      <c r="B1183" s="9" t="s">
        <v>141</v>
      </c>
      <c r="C1183" s="9" t="s">
        <v>1875</v>
      </c>
      <c r="D1183" s="9">
        <v>2</v>
      </c>
      <c r="E1183" s="9">
        <v>2021</v>
      </c>
      <c r="F1183" s="16">
        <v>44537</v>
      </c>
      <c r="G1183" s="10" t="s">
        <v>2772</v>
      </c>
      <c r="H1183" s="18">
        <v>308343.53000000003</v>
      </c>
      <c r="I1183" s="10" t="s">
        <v>2771</v>
      </c>
      <c r="J1183" s="9" t="s">
        <v>2773</v>
      </c>
      <c r="K1183" s="47" t="s">
        <v>6605</v>
      </c>
    </row>
    <row r="1184" spans="1:11" s="3" customFormat="1" ht="45" hidden="1" customHeight="1">
      <c r="A1184" s="9" t="s">
        <v>2774</v>
      </c>
      <c r="B1184" s="9" t="s">
        <v>30</v>
      </c>
      <c r="C1184" s="10" t="s">
        <v>142</v>
      </c>
      <c r="D1184" s="9">
        <v>29</v>
      </c>
      <c r="E1184" s="9">
        <v>2021</v>
      </c>
      <c r="F1184" s="16">
        <v>44537</v>
      </c>
      <c r="G1184" s="10" t="s">
        <v>2775</v>
      </c>
      <c r="H1184" s="18">
        <v>5041079</v>
      </c>
      <c r="I1184" s="10" t="s">
        <v>2776</v>
      </c>
      <c r="J1184" s="9" t="s">
        <v>2773</v>
      </c>
      <c r="K1184" s="47" t="s">
        <v>6605</v>
      </c>
    </row>
    <row r="1185" spans="1:11" s="3" customFormat="1" ht="15" hidden="1" customHeight="1">
      <c r="A1185" s="9" t="s">
        <v>2777</v>
      </c>
      <c r="B1185" s="9" t="s">
        <v>524</v>
      </c>
      <c r="C1185" s="10" t="s">
        <v>8</v>
      </c>
      <c r="D1185" s="9">
        <v>11</v>
      </c>
      <c r="E1185" s="9">
        <v>2021</v>
      </c>
      <c r="F1185" s="16">
        <v>44537</v>
      </c>
      <c r="G1185" s="9" t="s">
        <v>2778</v>
      </c>
      <c r="H1185" s="18">
        <v>429500</v>
      </c>
      <c r="I1185" s="10" t="s">
        <v>2779</v>
      </c>
      <c r="J1185" s="9" t="s">
        <v>2773</v>
      </c>
      <c r="K1185" s="47" t="s">
        <v>6605</v>
      </c>
    </row>
    <row r="1186" spans="1:11" s="3" customFormat="1" ht="30" hidden="1" customHeight="1">
      <c r="A1186" s="9" t="s">
        <v>2780</v>
      </c>
      <c r="B1186" s="9" t="s">
        <v>229</v>
      </c>
      <c r="C1186" s="10" t="s">
        <v>142</v>
      </c>
      <c r="D1186" s="9">
        <v>58</v>
      </c>
      <c r="E1186" s="9">
        <v>2021</v>
      </c>
      <c r="F1186" s="16">
        <v>44539</v>
      </c>
      <c r="G1186" s="10" t="s">
        <v>2781</v>
      </c>
      <c r="H1186" s="18">
        <v>2706893.56</v>
      </c>
      <c r="I1186" s="10" t="s">
        <v>2782</v>
      </c>
      <c r="J1186" s="9" t="s">
        <v>2783</v>
      </c>
      <c r="K1186" s="47" t="s">
        <v>6606</v>
      </c>
    </row>
    <row r="1187" spans="1:11" s="3" customFormat="1" ht="60" hidden="1" customHeight="1">
      <c r="A1187" s="9" t="s">
        <v>2784</v>
      </c>
      <c r="B1187" s="10" t="s">
        <v>4883</v>
      </c>
      <c r="C1187" s="10" t="s">
        <v>8</v>
      </c>
      <c r="D1187" s="9">
        <v>33</v>
      </c>
      <c r="E1187" s="9">
        <v>2020</v>
      </c>
      <c r="F1187" s="16">
        <v>44540</v>
      </c>
      <c r="G1187" s="10" t="s">
        <v>2785</v>
      </c>
      <c r="H1187" s="18">
        <v>1487000</v>
      </c>
      <c r="I1187" s="10" t="s">
        <v>2786</v>
      </c>
      <c r="J1187" s="9" t="s">
        <v>2787</v>
      </c>
      <c r="K1187" s="47" t="s">
        <v>6607</v>
      </c>
    </row>
    <row r="1188" spans="1:11" s="3" customFormat="1" ht="45" hidden="1" customHeight="1">
      <c r="A1188" s="9" t="s">
        <v>2788</v>
      </c>
      <c r="B1188" s="9" t="s">
        <v>229</v>
      </c>
      <c r="C1188" s="10" t="s">
        <v>142</v>
      </c>
      <c r="D1188" s="9">
        <v>60</v>
      </c>
      <c r="E1188" s="9">
        <v>2021</v>
      </c>
      <c r="F1188" s="16">
        <v>44540</v>
      </c>
      <c r="G1188" s="10" t="s">
        <v>2798</v>
      </c>
      <c r="H1188" s="18">
        <v>28740</v>
      </c>
      <c r="I1188" s="10" t="s">
        <v>2791</v>
      </c>
      <c r="J1188" s="9" t="s">
        <v>2790</v>
      </c>
      <c r="K1188" s="47" t="s">
        <v>6607</v>
      </c>
    </row>
    <row r="1189" spans="1:11" s="3" customFormat="1" ht="30" hidden="1" customHeight="1">
      <c r="A1189" s="9" t="s">
        <v>2788</v>
      </c>
      <c r="B1189" s="9" t="s">
        <v>229</v>
      </c>
      <c r="C1189" s="10" t="s">
        <v>142</v>
      </c>
      <c r="D1189" s="9">
        <v>60</v>
      </c>
      <c r="E1189" s="9">
        <v>2021</v>
      </c>
      <c r="F1189" s="16">
        <v>44540</v>
      </c>
      <c r="G1189" s="10" t="s">
        <v>2792</v>
      </c>
      <c r="H1189" s="25" t="s">
        <v>2793</v>
      </c>
      <c r="I1189" s="10" t="s">
        <v>2625</v>
      </c>
      <c r="J1189" s="9" t="s">
        <v>2790</v>
      </c>
      <c r="K1189" s="47" t="s">
        <v>6607</v>
      </c>
    </row>
    <row r="1190" spans="1:11" s="3" customFormat="1" ht="30" hidden="1" customHeight="1">
      <c r="A1190" s="9" t="s">
        <v>2788</v>
      </c>
      <c r="B1190" s="9" t="s">
        <v>229</v>
      </c>
      <c r="C1190" s="10" t="s">
        <v>142</v>
      </c>
      <c r="D1190" s="9">
        <v>60</v>
      </c>
      <c r="E1190" s="9">
        <v>2021</v>
      </c>
      <c r="F1190" s="16">
        <v>44540</v>
      </c>
      <c r="G1190" s="10" t="s">
        <v>2797</v>
      </c>
      <c r="H1190" s="25">
        <v>425075.20000000001</v>
      </c>
      <c r="I1190" s="10" t="s">
        <v>2794</v>
      </c>
      <c r="J1190" s="9" t="s">
        <v>2790</v>
      </c>
      <c r="K1190" s="47" t="s">
        <v>6607</v>
      </c>
    </row>
    <row r="1191" spans="1:11" s="3" customFormat="1" ht="30" hidden="1" customHeight="1">
      <c r="A1191" s="9" t="s">
        <v>2788</v>
      </c>
      <c r="B1191" s="9" t="s">
        <v>229</v>
      </c>
      <c r="C1191" s="10" t="s">
        <v>142</v>
      </c>
      <c r="D1191" s="9">
        <v>60</v>
      </c>
      <c r="E1191" s="9">
        <v>2021</v>
      </c>
      <c r="F1191" s="16">
        <v>44540</v>
      </c>
      <c r="G1191" s="10" t="s">
        <v>2796</v>
      </c>
      <c r="H1191" s="25">
        <v>101700</v>
      </c>
      <c r="I1191" s="10" t="s">
        <v>2073</v>
      </c>
      <c r="J1191" s="9" t="s">
        <v>2790</v>
      </c>
      <c r="K1191" s="47" t="s">
        <v>6607</v>
      </c>
    </row>
    <row r="1192" spans="1:11" s="3" customFormat="1" ht="30" hidden="1" customHeight="1">
      <c r="A1192" s="9" t="s">
        <v>2788</v>
      </c>
      <c r="B1192" s="9" t="s">
        <v>229</v>
      </c>
      <c r="C1192" s="10" t="s">
        <v>142</v>
      </c>
      <c r="D1192" s="9">
        <v>60</v>
      </c>
      <c r="E1192" s="9">
        <v>2021</v>
      </c>
      <c r="F1192" s="16">
        <v>44540</v>
      </c>
      <c r="G1192" s="10" t="s">
        <v>2795</v>
      </c>
      <c r="H1192" s="18">
        <v>38714.400000000001</v>
      </c>
      <c r="I1192" s="10" t="s">
        <v>2789</v>
      </c>
      <c r="J1192" s="9" t="s">
        <v>2790</v>
      </c>
      <c r="K1192" s="47" t="s">
        <v>6607</v>
      </c>
    </row>
    <row r="1193" spans="1:11" s="3" customFormat="1" ht="30" hidden="1" customHeight="1">
      <c r="A1193" s="9" t="s">
        <v>2799</v>
      </c>
      <c r="B1193" s="9" t="s">
        <v>934</v>
      </c>
      <c r="C1193" s="10" t="s">
        <v>8</v>
      </c>
      <c r="D1193" s="9">
        <v>5</v>
      </c>
      <c r="E1193" s="9">
        <v>2021</v>
      </c>
      <c r="F1193" s="16">
        <v>44544</v>
      </c>
      <c r="G1193" s="10" t="s">
        <v>2801</v>
      </c>
      <c r="H1193" s="18">
        <v>154944.03</v>
      </c>
      <c r="I1193" s="10" t="s">
        <v>2800</v>
      </c>
      <c r="J1193" s="9" t="s">
        <v>2802</v>
      </c>
      <c r="K1193" s="84" t="s">
        <v>6608</v>
      </c>
    </row>
    <row r="1194" spans="1:11" s="3" customFormat="1" ht="45" hidden="1" customHeight="1">
      <c r="A1194" s="9" t="s">
        <v>2803</v>
      </c>
      <c r="B1194" s="9" t="s">
        <v>62</v>
      </c>
      <c r="C1194" s="10" t="s">
        <v>1530</v>
      </c>
      <c r="D1194" s="9">
        <v>4</v>
      </c>
      <c r="E1194" s="9">
        <v>2021</v>
      </c>
      <c r="F1194" s="16">
        <v>44544</v>
      </c>
      <c r="G1194" s="10" t="s">
        <v>2804</v>
      </c>
      <c r="H1194" s="18">
        <v>653500</v>
      </c>
      <c r="I1194" s="10" t="s">
        <v>2805</v>
      </c>
      <c r="J1194" s="9" t="s">
        <v>2802</v>
      </c>
      <c r="K1194" s="47" t="s">
        <v>6608</v>
      </c>
    </row>
    <row r="1195" spans="1:11" s="3" customFormat="1" ht="45" hidden="1" customHeight="1">
      <c r="A1195" s="9" t="s">
        <v>2806</v>
      </c>
      <c r="B1195" s="9" t="s">
        <v>229</v>
      </c>
      <c r="C1195" s="10" t="s">
        <v>142</v>
      </c>
      <c r="D1195" s="9">
        <v>56</v>
      </c>
      <c r="E1195" s="9">
        <v>2021</v>
      </c>
      <c r="F1195" s="16">
        <v>44545</v>
      </c>
      <c r="G1195" s="10" t="s">
        <v>2807</v>
      </c>
      <c r="H1195" s="18">
        <v>3046500</v>
      </c>
      <c r="I1195" s="10" t="s">
        <v>2808</v>
      </c>
      <c r="J1195" s="9" t="s">
        <v>2809</v>
      </c>
      <c r="K1195" s="47" t="s">
        <v>6609</v>
      </c>
    </row>
    <row r="1196" spans="1:11" ht="45" hidden="1" customHeight="1">
      <c r="A1196" s="9" t="s">
        <v>2806</v>
      </c>
      <c r="B1196" s="9" t="s">
        <v>229</v>
      </c>
      <c r="C1196" s="10" t="s">
        <v>142</v>
      </c>
      <c r="D1196" s="9">
        <v>56</v>
      </c>
      <c r="E1196" s="9">
        <v>2021</v>
      </c>
      <c r="F1196" s="16">
        <v>44545</v>
      </c>
      <c r="G1196" s="10" t="s">
        <v>2810</v>
      </c>
      <c r="H1196" s="18">
        <v>4080420</v>
      </c>
      <c r="I1196" s="10" t="s">
        <v>2811</v>
      </c>
      <c r="J1196" s="9" t="s">
        <v>2809</v>
      </c>
      <c r="K1196" s="47" t="s">
        <v>6609</v>
      </c>
    </row>
    <row r="1197" spans="1:11" ht="45" hidden="1" customHeight="1">
      <c r="A1197" s="9" t="s">
        <v>2806</v>
      </c>
      <c r="B1197" s="9" t="s">
        <v>229</v>
      </c>
      <c r="C1197" s="10" t="s">
        <v>142</v>
      </c>
      <c r="D1197" s="9">
        <v>56</v>
      </c>
      <c r="E1197" s="9">
        <v>2021</v>
      </c>
      <c r="F1197" s="16">
        <v>44545</v>
      </c>
      <c r="G1197" s="10" t="s">
        <v>2812</v>
      </c>
      <c r="H1197" s="18">
        <v>1456020</v>
      </c>
      <c r="I1197" s="10" t="s">
        <v>2813</v>
      </c>
      <c r="J1197" s="9" t="s">
        <v>2809</v>
      </c>
      <c r="K1197" s="47" t="s">
        <v>6609</v>
      </c>
    </row>
    <row r="1198" spans="1:11" s="3" customFormat="1" ht="45" hidden="1" customHeight="1">
      <c r="A1198" s="9" t="s">
        <v>2814</v>
      </c>
      <c r="B1198" s="9" t="s">
        <v>141</v>
      </c>
      <c r="C1198" s="10" t="s">
        <v>142</v>
      </c>
      <c r="D1198" s="9">
        <v>16</v>
      </c>
      <c r="E1198" s="9">
        <v>2021</v>
      </c>
      <c r="F1198" s="16">
        <v>44550</v>
      </c>
      <c r="G1198" s="10" t="s">
        <v>2815</v>
      </c>
      <c r="H1198" s="18">
        <v>582534</v>
      </c>
      <c r="I1198" s="10" t="s">
        <v>1892</v>
      </c>
      <c r="J1198" s="9" t="s">
        <v>2816</v>
      </c>
      <c r="K1198" s="47" t="s">
        <v>6610</v>
      </c>
    </row>
    <row r="1199" spans="1:11" s="3" customFormat="1" ht="45" hidden="1" customHeight="1">
      <c r="A1199" s="9" t="s">
        <v>2817</v>
      </c>
      <c r="B1199" s="9" t="s">
        <v>30</v>
      </c>
      <c r="C1199" s="10" t="s">
        <v>142</v>
      </c>
      <c r="D1199" s="9">
        <v>32</v>
      </c>
      <c r="E1199" s="9">
        <v>2021</v>
      </c>
      <c r="F1199" s="16">
        <v>44552</v>
      </c>
      <c r="G1199" s="10" t="s">
        <v>2818</v>
      </c>
      <c r="H1199" s="25">
        <v>27200000</v>
      </c>
      <c r="I1199" s="10" t="s">
        <v>2819</v>
      </c>
      <c r="J1199" s="9" t="s">
        <v>2816</v>
      </c>
      <c r="K1199" s="47" t="s">
        <v>6610</v>
      </c>
    </row>
    <row r="1200" spans="1:11" ht="15" hidden="1" customHeight="1">
      <c r="A1200" s="9" t="s">
        <v>2820</v>
      </c>
      <c r="B1200" s="9" t="s">
        <v>229</v>
      </c>
      <c r="C1200" s="10" t="s">
        <v>142</v>
      </c>
      <c r="D1200" s="9">
        <v>51</v>
      </c>
      <c r="E1200" s="9">
        <v>2021</v>
      </c>
      <c r="F1200" s="16">
        <v>44550</v>
      </c>
      <c r="G1200" s="9" t="s">
        <v>2821</v>
      </c>
      <c r="H1200" s="18">
        <v>237054</v>
      </c>
      <c r="I1200" s="10" t="s">
        <v>508</v>
      </c>
      <c r="J1200" s="9" t="s">
        <v>2816</v>
      </c>
      <c r="K1200" s="47" t="s">
        <v>6610</v>
      </c>
    </row>
    <row r="1201" spans="1:11" ht="15" hidden="1" customHeight="1">
      <c r="A1201" s="9" t="s">
        <v>2820</v>
      </c>
      <c r="B1201" s="9" t="s">
        <v>229</v>
      </c>
      <c r="C1201" s="10" t="s">
        <v>142</v>
      </c>
      <c r="D1201" s="9">
        <v>51</v>
      </c>
      <c r="E1201" s="9">
        <v>2021</v>
      </c>
      <c r="F1201" s="16">
        <v>44550</v>
      </c>
      <c r="G1201" s="9" t="s">
        <v>2821</v>
      </c>
      <c r="H1201" s="18">
        <v>4800</v>
      </c>
      <c r="I1201" s="10" t="s">
        <v>2822</v>
      </c>
      <c r="J1201" s="9" t="s">
        <v>2816</v>
      </c>
      <c r="K1201" s="47" t="s">
        <v>6610</v>
      </c>
    </row>
    <row r="1202" spans="1:11" ht="15" hidden="1" customHeight="1">
      <c r="A1202" s="9" t="s">
        <v>2820</v>
      </c>
      <c r="B1202" s="9" t="s">
        <v>229</v>
      </c>
      <c r="C1202" s="10" t="s">
        <v>142</v>
      </c>
      <c r="D1202" s="9">
        <v>51</v>
      </c>
      <c r="E1202" s="9">
        <v>2021</v>
      </c>
      <c r="F1202" s="16">
        <v>44550</v>
      </c>
      <c r="G1202" s="9" t="s">
        <v>2821</v>
      </c>
      <c r="H1202" s="18">
        <v>9660</v>
      </c>
      <c r="I1202" s="10" t="s">
        <v>2823</v>
      </c>
      <c r="J1202" s="9" t="s">
        <v>2816</v>
      </c>
      <c r="K1202" s="47" t="s">
        <v>6610</v>
      </c>
    </row>
    <row r="1203" spans="1:11" ht="15" hidden="1" customHeight="1">
      <c r="A1203" s="9" t="s">
        <v>2820</v>
      </c>
      <c r="B1203" s="9" t="s">
        <v>229</v>
      </c>
      <c r="C1203" s="10" t="s">
        <v>142</v>
      </c>
      <c r="D1203" s="9">
        <v>51</v>
      </c>
      <c r="E1203" s="9">
        <v>2021</v>
      </c>
      <c r="F1203" s="16">
        <v>44550</v>
      </c>
      <c r="G1203" s="9" t="s">
        <v>2821</v>
      </c>
      <c r="H1203" s="18">
        <v>1250</v>
      </c>
      <c r="I1203" s="10" t="s">
        <v>2824</v>
      </c>
      <c r="J1203" s="9" t="s">
        <v>2816</v>
      </c>
      <c r="K1203" s="47" t="s">
        <v>6610</v>
      </c>
    </row>
    <row r="1204" spans="1:11" ht="30" hidden="1" customHeight="1">
      <c r="A1204" s="9" t="s">
        <v>2825</v>
      </c>
      <c r="B1204" s="9" t="s">
        <v>30</v>
      </c>
      <c r="C1204" s="10" t="s">
        <v>142</v>
      </c>
      <c r="D1204" s="9">
        <v>30</v>
      </c>
      <c r="E1204" s="9">
        <v>2021</v>
      </c>
      <c r="F1204" s="16">
        <v>44558</v>
      </c>
      <c r="G1204" s="10" t="s">
        <v>2826</v>
      </c>
      <c r="H1204" s="18">
        <v>5792956.7999999998</v>
      </c>
      <c r="I1204" s="10" t="s">
        <v>2827</v>
      </c>
      <c r="J1204" s="9" t="s">
        <v>2828</v>
      </c>
      <c r="K1204" s="47" t="s">
        <v>7167</v>
      </c>
    </row>
    <row r="1205" spans="1:11" s="3" customFormat="1" ht="30" hidden="1" customHeight="1">
      <c r="A1205" s="9" t="s">
        <v>2825</v>
      </c>
      <c r="B1205" s="9" t="s">
        <v>30</v>
      </c>
      <c r="C1205" s="10" t="s">
        <v>142</v>
      </c>
      <c r="D1205" s="9">
        <v>30</v>
      </c>
      <c r="E1205" s="9">
        <v>2021</v>
      </c>
      <c r="F1205" s="16">
        <v>44558</v>
      </c>
      <c r="G1205" s="10" t="s">
        <v>2826</v>
      </c>
      <c r="H1205" s="18">
        <v>3265579.92</v>
      </c>
      <c r="I1205" s="10" t="s">
        <v>425</v>
      </c>
      <c r="J1205" s="9" t="s">
        <v>2828</v>
      </c>
      <c r="K1205" s="47" t="s">
        <v>7167</v>
      </c>
    </row>
    <row r="1206" spans="1:11" ht="45" hidden="1" customHeight="1">
      <c r="A1206" s="9" t="s">
        <v>2829</v>
      </c>
      <c r="B1206" s="9" t="s">
        <v>229</v>
      </c>
      <c r="C1206" s="10" t="s">
        <v>142</v>
      </c>
      <c r="D1206" s="9">
        <v>54</v>
      </c>
      <c r="E1206" s="9">
        <v>2021</v>
      </c>
      <c r="F1206" s="16">
        <v>44558</v>
      </c>
      <c r="G1206" s="10" t="s">
        <v>2830</v>
      </c>
      <c r="H1206" s="18">
        <v>128000000</v>
      </c>
      <c r="I1206" s="10" t="s">
        <v>951</v>
      </c>
      <c r="J1206" s="9" t="s">
        <v>2828</v>
      </c>
      <c r="K1206" s="47" t="s">
        <v>7167</v>
      </c>
    </row>
    <row r="1207" spans="1:11" ht="45" hidden="1" customHeight="1">
      <c r="A1207" s="9" t="s">
        <v>2829</v>
      </c>
      <c r="B1207" s="9" t="s">
        <v>229</v>
      </c>
      <c r="C1207" s="10" t="s">
        <v>142</v>
      </c>
      <c r="D1207" s="9">
        <v>54</v>
      </c>
      <c r="E1207" s="9">
        <v>2021</v>
      </c>
      <c r="F1207" s="16">
        <v>44558</v>
      </c>
      <c r="G1207" s="10" t="s">
        <v>2830</v>
      </c>
      <c r="H1207" s="18">
        <v>3864026.88</v>
      </c>
      <c r="I1207" s="10" t="s">
        <v>2831</v>
      </c>
      <c r="J1207" s="9" t="s">
        <v>2828</v>
      </c>
      <c r="K1207" s="47" t="s">
        <v>7167</v>
      </c>
    </row>
    <row r="1208" spans="1:11" s="3" customFormat="1" ht="45" hidden="1" customHeight="1">
      <c r="A1208" s="9" t="s">
        <v>2832</v>
      </c>
      <c r="B1208" s="9" t="s">
        <v>30</v>
      </c>
      <c r="C1208" s="10" t="s">
        <v>142</v>
      </c>
      <c r="D1208" s="9">
        <v>31</v>
      </c>
      <c r="E1208" s="9">
        <v>2021</v>
      </c>
      <c r="F1208" s="16">
        <v>44559</v>
      </c>
      <c r="G1208" s="10" t="s">
        <v>2833</v>
      </c>
      <c r="H1208" s="25">
        <v>5742500</v>
      </c>
      <c r="I1208" s="10" t="s">
        <v>2834</v>
      </c>
      <c r="J1208" s="9" t="s">
        <v>2835</v>
      </c>
      <c r="K1208" s="47" t="s">
        <v>6611</v>
      </c>
    </row>
    <row r="1209" spans="1:11" s="3" customFormat="1" ht="105" hidden="1" customHeight="1">
      <c r="A1209" s="9" t="s">
        <v>2836</v>
      </c>
      <c r="B1209" s="9" t="s">
        <v>5018</v>
      </c>
      <c r="C1209" s="9" t="s">
        <v>1875</v>
      </c>
      <c r="D1209" s="9">
        <v>2</v>
      </c>
      <c r="E1209" s="9">
        <v>2021</v>
      </c>
      <c r="F1209" s="16">
        <v>44557</v>
      </c>
      <c r="G1209" s="10" t="s">
        <v>2838</v>
      </c>
      <c r="H1209" s="18">
        <v>130380</v>
      </c>
      <c r="I1209" s="10" t="s">
        <v>2837</v>
      </c>
      <c r="J1209" s="9" t="s">
        <v>2835</v>
      </c>
      <c r="K1209" s="47" t="s">
        <v>6611</v>
      </c>
    </row>
    <row r="1210" spans="1:11" s="3" customFormat="1" ht="30" hidden="1" customHeight="1">
      <c r="A1210" s="9" t="s">
        <v>2839</v>
      </c>
      <c r="B1210" s="9" t="s">
        <v>229</v>
      </c>
      <c r="C1210" s="10" t="s">
        <v>142</v>
      </c>
      <c r="D1210" s="9">
        <v>61</v>
      </c>
      <c r="E1210" s="9">
        <v>2021</v>
      </c>
      <c r="F1210" s="16">
        <v>44553</v>
      </c>
      <c r="G1210" s="10" t="s">
        <v>2840</v>
      </c>
      <c r="H1210" s="18">
        <v>40276.54</v>
      </c>
      <c r="I1210" s="10" t="s">
        <v>335</v>
      </c>
      <c r="J1210" s="9" t="s">
        <v>2835</v>
      </c>
      <c r="K1210" s="47" t="s">
        <v>6611</v>
      </c>
    </row>
    <row r="1211" spans="1:11" ht="30" hidden="1" customHeight="1">
      <c r="A1211" s="9" t="s">
        <v>2839</v>
      </c>
      <c r="B1211" s="9" t="s">
        <v>229</v>
      </c>
      <c r="C1211" s="10" t="s">
        <v>142</v>
      </c>
      <c r="D1211" s="9">
        <v>61</v>
      </c>
      <c r="E1211" s="9">
        <v>2021</v>
      </c>
      <c r="F1211" s="16">
        <v>44553</v>
      </c>
      <c r="G1211" s="10" t="s">
        <v>2841</v>
      </c>
      <c r="H1211" s="18">
        <v>1666.9</v>
      </c>
      <c r="I1211" s="10" t="s">
        <v>2842</v>
      </c>
      <c r="J1211" s="9" t="s">
        <v>2835</v>
      </c>
      <c r="K1211" s="47" t="s">
        <v>6611</v>
      </c>
    </row>
    <row r="1212" spans="1:11" ht="90" hidden="1" customHeight="1">
      <c r="A1212" s="9" t="s">
        <v>2839</v>
      </c>
      <c r="B1212" s="9" t="s">
        <v>229</v>
      </c>
      <c r="C1212" s="10" t="s">
        <v>142</v>
      </c>
      <c r="D1212" s="9">
        <v>61</v>
      </c>
      <c r="E1212" s="9">
        <v>2021</v>
      </c>
      <c r="F1212" s="16">
        <v>44553</v>
      </c>
      <c r="G1212" s="10" t="s">
        <v>2843</v>
      </c>
      <c r="H1212" s="18">
        <v>672342.26</v>
      </c>
      <c r="I1212" s="10" t="s">
        <v>2844</v>
      </c>
      <c r="J1212" s="9" t="s">
        <v>2835</v>
      </c>
      <c r="K1212" s="47" t="s">
        <v>6611</v>
      </c>
    </row>
    <row r="1213" spans="1:11" ht="30" hidden="1" customHeight="1">
      <c r="A1213" s="9" t="s">
        <v>2839</v>
      </c>
      <c r="B1213" s="9" t="s">
        <v>229</v>
      </c>
      <c r="C1213" s="10" t="s">
        <v>142</v>
      </c>
      <c r="D1213" s="9">
        <v>61</v>
      </c>
      <c r="E1213" s="9">
        <v>2021</v>
      </c>
      <c r="F1213" s="16">
        <v>44553</v>
      </c>
      <c r="G1213" s="10" t="s">
        <v>2845</v>
      </c>
      <c r="H1213" s="18">
        <v>72478</v>
      </c>
      <c r="I1213" s="10" t="s">
        <v>2332</v>
      </c>
      <c r="J1213" s="9" t="s">
        <v>2835</v>
      </c>
      <c r="K1213" s="47" t="s">
        <v>6611</v>
      </c>
    </row>
    <row r="1214" spans="1:11" ht="30" hidden="1" customHeight="1">
      <c r="A1214" s="9" t="s">
        <v>2839</v>
      </c>
      <c r="B1214" s="9" t="s">
        <v>229</v>
      </c>
      <c r="C1214" s="10" t="s">
        <v>142</v>
      </c>
      <c r="D1214" s="9">
        <v>61</v>
      </c>
      <c r="E1214" s="9">
        <v>2021</v>
      </c>
      <c r="F1214" s="16">
        <v>44553</v>
      </c>
      <c r="G1214" s="10" t="s">
        <v>2846</v>
      </c>
      <c r="H1214" s="25">
        <v>13026</v>
      </c>
      <c r="I1214" s="10" t="s">
        <v>2847</v>
      </c>
      <c r="J1214" s="9" t="s">
        <v>2835</v>
      </c>
      <c r="K1214" s="47" t="s">
        <v>6611</v>
      </c>
    </row>
    <row r="1215" spans="1:11" s="3" customFormat="1" ht="30" hidden="1" customHeight="1">
      <c r="A1215" s="9" t="s">
        <v>2848</v>
      </c>
      <c r="B1215" s="9" t="s">
        <v>229</v>
      </c>
      <c r="C1215" s="10" t="s">
        <v>142</v>
      </c>
      <c r="D1215" s="9">
        <v>64</v>
      </c>
      <c r="E1215" s="9">
        <v>2021</v>
      </c>
      <c r="F1215" s="16">
        <v>44557</v>
      </c>
      <c r="G1215" s="10" t="s">
        <v>2849</v>
      </c>
      <c r="H1215" s="18">
        <v>871585</v>
      </c>
      <c r="I1215" s="10" t="s">
        <v>2850</v>
      </c>
      <c r="J1215" s="9" t="s">
        <v>2835</v>
      </c>
      <c r="K1215" s="47" t="s">
        <v>6611</v>
      </c>
    </row>
    <row r="1216" spans="1:11" s="3" customFormat="1" ht="30" hidden="1" customHeight="1">
      <c r="A1216" s="9" t="s">
        <v>2851</v>
      </c>
      <c r="B1216" s="9" t="s">
        <v>229</v>
      </c>
      <c r="C1216" s="10" t="s">
        <v>8</v>
      </c>
      <c r="D1216" s="9">
        <v>36</v>
      </c>
      <c r="E1216" s="9">
        <v>2021</v>
      </c>
      <c r="F1216" s="16">
        <v>44551</v>
      </c>
      <c r="G1216" s="10" t="s">
        <v>2852</v>
      </c>
      <c r="H1216" s="18">
        <v>154926.64000000001</v>
      </c>
      <c r="I1216" s="10" t="s">
        <v>2853</v>
      </c>
      <c r="J1216" s="9" t="s">
        <v>2835</v>
      </c>
      <c r="K1216" s="47" t="s">
        <v>6611</v>
      </c>
    </row>
    <row r="1217" spans="1:11" s="3" customFormat="1" ht="30" hidden="1" customHeight="1">
      <c r="A1217" s="9" t="s">
        <v>2854</v>
      </c>
      <c r="B1217" s="9" t="s">
        <v>229</v>
      </c>
      <c r="C1217" s="10" t="s">
        <v>142</v>
      </c>
      <c r="D1217" s="9">
        <v>50</v>
      </c>
      <c r="E1217" s="9">
        <v>2021</v>
      </c>
      <c r="F1217" s="16">
        <v>44565</v>
      </c>
      <c r="G1217" s="10" t="s">
        <v>2855</v>
      </c>
      <c r="H1217" s="18">
        <v>7464791.5</v>
      </c>
      <c r="I1217" s="10" t="s">
        <v>2856</v>
      </c>
      <c r="J1217" s="9" t="s">
        <v>2857</v>
      </c>
      <c r="K1217" s="47" t="s">
        <v>6612</v>
      </c>
    </row>
    <row r="1218" spans="1:11" s="3" customFormat="1" ht="30" hidden="1" customHeight="1">
      <c r="A1218" s="9" t="s">
        <v>2858</v>
      </c>
      <c r="B1218" s="9" t="s">
        <v>229</v>
      </c>
      <c r="C1218" s="10" t="s">
        <v>142</v>
      </c>
      <c r="D1218" s="9">
        <v>65</v>
      </c>
      <c r="E1218" s="9">
        <v>2021</v>
      </c>
      <c r="F1218" s="16">
        <v>44537</v>
      </c>
      <c r="G1218" s="10" t="s">
        <v>2859</v>
      </c>
      <c r="H1218" s="18">
        <v>15153348.6</v>
      </c>
      <c r="I1218" s="10" t="s">
        <v>2860</v>
      </c>
      <c r="J1218" s="9" t="s">
        <v>2861</v>
      </c>
      <c r="K1218" s="47" t="s">
        <v>6613</v>
      </c>
    </row>
    <row r="1219" spans="1:11" s="3" customFormat="1" ht="75" hidden="1" customHeight="1">
      <c r="A1219" s="9" t="s">
        <v>2862</v>
      </c>
      <c r="B1219" s="9" t="s">
        <v>2756</v>
      </c>
      <c r="C1219" s="9" t="s">
        <v>3490</v>
      </c>
      <c r="D1219" s="9">
        <v>1</v>
      </c>
      <c r="E1219" s="9">
        <v>2020</v>
      </c>
      <c r="F1219" s="14" t="s">
        <v>70</v>
      </c>
      <c r="G1219" s="10" t="s">
        <v>2979</v>
      </c>
      <c r="H1219" s="18" t="s">
        <v>70</v>
      </c>
      <c r="I1219" s="90" t="s">
        <v>70</v>
      </c>
      <c r="J1219" s="9" t="s">
        <v>2863</v>
      </c>
      <c r="K1219" s="47" t="s">
        <v>6615</v>
      </c>
    </row>
    <row r="1220" spans="1:11" s="3" customFormat="1" ht="30" hidden="1" customHeight="1">
      <c r="A1220" s="9" t="s">
        <v>2864</v>
      </c>
      <c r="B1220" s="9" t="s">
        <v>229</v>
      </c>
      <c r="C1220" s="10" t="s">
        <v>142</v>
      </c>
      <c r="D1220" s="9">
        <v>66</v>
      </c>
      <c r="E1220" s="9">
        <v>2021</v>
      </c>
      <c r="F1220" s="16">
        <v>44571</v>
      </c>
      <c r="G1220" s="10" t="s">
        <v>2865</v>
      </c>
      <c r="H1220" s="18">
        <v>8288180</v>
      </c>
      <c r="I1220" s="10" t="s">
        <v>2866</v>
      </c>
      <c r="J1220" s="9" t="s">
        <v>2863</v>
      </c>
      <c r="K1220" s="47" t="s">
        <v>6559</v>
      </c>
    </row>
    <row r="1221" spans="1:11" s="3" customFormat="1" ht="60" hidden="1" customHeight="1">
      <c r="A1221" s="9" t="s">
        <v>2858</v>
      </c>
      <c r="B1221" s="9" t="s">
        <v>229</v>
      </c>
      <c r="C1221" s="10" t="s">
        <v>142</v>
      </c>
      <c r="D1221" s="9">
        <v>65</v>
      </c>
      <c r="E1221" s="9">
        <v>2021</v>
      </c>
      <c r="F1221" s="16">
        <v>44572</v>
      </c>
      <c r="G1221" s="10" t="s">
        <v>2980</v>
      </c>
      <c r="H1221" s="18" t="s">
        <v>70</v>
      </c>
      <c r="I1221" s="90" t="s">
        <v>70</v>
      </c>
      <c r="J1221" s="9" t="s">
        <v>2863</v>
      </c>
      <c r="K1221" s="47" t="s">
        <v>6559</v>
      </c>
    </row>
    <row r="1222" spans="1:11" s="3" customFormat="1" ht="45" hidden="1" customHeight="1">
      <c r="A1222" s="9" t="s">
        <v>2867</v>
      </c>
      <c r="B1222" s="9" t="s">
        <v>62</v>
      </c>
      <c r="C1222" s="10" t="s">
        <v>1530</v>
      </c>
      <c r="D1222" s="9">
        <v>7</v>
      </c>
      <c r="E1222" s="9">
        <v>2021</v>
      </c>
      <c r="F1222" s="16">
        <v>44573</v>
      </c>
      <c r="G1222" s="10" t="s">
        <v>2868</v>
      </c>
      <c r="H1222" s="18">
        <v>641191.82999999996</v>
      </c>
      <c r="I1222" s="10" t="s">
        <v>420</v>
      </c>
      <c r="J1222" s="9" t="s">
        <v>2869</v>
      </c>
      <c r="K1222" s="47" t="s">
        <v>6614</v>
      </c>
    </row>
    <row r="1223" spans="1:11" s="3" customFormat="1" ht="60" hidden="1" customHeight="1">
      <c r="A1223" s="9" t="s">
        <v>2870</v>
      </c>
      <c r="B1223" s="9" t="s">
        <v>524</v>
      </c>
      <c r="C1223" s="9" t="s">
        <v>52</v>
      </c>
      <c r="D1223" s="9">
        <v>3</v>
      </c>
      <c r="E1223" s="9">
        <v>2021</v>
      </c>
      <c r="F1223" s="16">
        <v>44575</v>
      </c>
      <c r="G1223" s="10" t="s">
        <v>2871</v>
      </c>
      <c r="H1223" s="18">
        <v>5888092.9000000004</v>
      </c>
      <c r="I1223" s="10" t="s">
        <v>2872</v>
      </c>
      <c r="J1223" s="9" t="s">
        <v>2869</v>
      </c>
      <c r="K1223" s="47" t="s">
        <v>6614</v>
      </c>
    </row>
    <row r="1224" spans="1:11" s="3" customFormat="1" ht="30" hidden="1" customHeight="1">
      <c r="A1224" s="9" t="s">
        <v>2873</v>
      </c>
      <c r="B1224" s="9" t="s">
        <v>1646</v>
      </c>
      <c r="C1224" s="9" t="s">
        <v>2095</v>
      </c>
      <c r="D1224" s="9">
        <v>8</v>
      </c>
      <c r="E1224" s="9">
        <v>2021</v>
      </c>
      <c r="F1224" s="16">
        <v>44566</v>
      </c>
      <c r="G1224" s="10" t="s">
        <v>2874</v>
      </c>
      <c r="H1224" s="18">
        <v>42000</v>
      </c>
      <c r="I1224" s="10" t="s">
        <v>2875</v>
      </c>
      <c r="J1224" s="9" t="s">
        <v>2878</v>
      </c>
      <c r="K1224" s="47" t="s">
        <v>6615</v>
      </c>
    </row>
    <row r="1225" spans="1:11" s="3" customFormat="1" ht="30" hidden="1" customHeight="1">
      <c r="A1225" s="9" t="s">
        <v>2873</v>
      </c>
      <c r="B1225" s="9" t="s">
        <v>1646</v>
      </c>
      <c r="C1225" s="9" t="s">
        <v>2095</v>
      </c>
      <c r="D1225" s="9">
        <v>8</v>
      </c>
      <c r="E1225" s="9">
        <v>2021</v>
      </c>
      <c r="F1225" s="16">
        <v>44566</v>
      </c>
      <c r="G1225" s="10" t="s">
        <v>2877</v>
      </c>
      <c r="H1225" s="18">
        <v>72000</v>
      </c>
      <c r="I1225" s="10" t="s">
        <v>2876</v>
      </c>
      <c r="J1225" s="9" t="s">
        <v>2878</v>
      </c>
      <c r="K1225" s="47" t="s">
        <v>6615</v>
      </c>
    </row>
    <row r="1226" spans="1:11" s="3" customFormat="1" ht="45" hidden="1" customHeight="1">
      <c r="A1226" s="9" t="s">
        <v>2881</v>
      </c>
      <c r="B1226" s="9" t="s">
        <v>131</v>
      </c>
      <c r="C1226" s="10" t="s">
        <v>8</v>
      </c>
      <c r="D1226" s="9">
        <v>15</v>
      </c>
      <c r="E1226" s="9">
        <v>2021</v>
      </c>
      <c r="F1226" s="16">
        <v>44574</v>
      </c>
      <c r="G1226" s="10" t="s">
        <v>2879</v>
      </c>
      <c r="H1226" s="18">
        <v>22095</v>
      </c>
      <c r="I1226" s="10" t="s">
        <v>2880</v>
      </c>
      <c r="J1226" s="9" t="s">
        <v>2878</v>
      </c>
      <c r="K1226" s="47" t="s">
        <v>6615</v>
      </c>
    </row>
    <row r="1227" spans="1:11" s="3" customFormat="1" ht="75" hidden="1" customHeight="1">
      <c r="A1227" s="9" t="s">
        <v>2882</v>
      </c>
      <c r="B1227" s="9" t="s">
        <v>524</v>
      </c>
      <c r="C1227" s="10" t="s">
        <v>8</v>
      </c>
      <c r="D1227" s="9">
        <v>8</v>
      </c>
      <c r="E1227" s="9">
        <v>2021</v>
      </c>
      <c r="F1227" s="16">
        <v>44582</v>
      </c>
      <c r="G1227" s="10" t="s">
        <v>2883</v>
      </c>
      <c r="H1227" s="18">
        <v>2525000</v>
      </c>
      <c r="I1227" s="10" t="s">
        <v>2884</v>
      </c>
      <c r="J1227" s="9" t="s">
        <v>2885</v>
      </c>
      <c r="K1227" s="47" t="s">
        <v>6616</v>
      </c>
    </row>
    <row r="1228" spans="1:11" s="3" customFormat="1" ht="30" hidden="1" customHeight="1">
      <c r="A1228" s="9" t="s">
        <v>2886</v>
      </c>
      <c r="B1228" s="44" t="s">
        <v>5137</v>
      </c>
      <c r="C1228" s="10" t="s">
        <v>8</v>
      </c>
      <c r="D1228" s="9">
        <v>7</v>
      </c>
      <c r="E1228" s="9">
        <v>2021</v>
      </c>
      <c r="F1228" s="16">
        <v>44592</v>
      </c>
      <c r="G1228" s="10" t="s">
        <v>2887</v>
      </c>
      <c r="H1228" s="18">
        <v>379981.9</v>
      </c>
      <c r="I1228" s="10" t="s">
        <v>2617</v>
      </c>
      <c r="J1228" s="9" t="s">
        <v>2888</v>
      </c>
      <c r="K1228" s="47" t="s">
        <v>6617</v>
      </c>
    </row>
    <row r="1229" spans="1:11" s="3" customFormat="1" ht="60" hidden="1" customHeight="1">
      <c r="A1229" s="9" t="s">
        <v>2889</v>
      </c>
      <c r="B1229" s="10" t="s">
        <v>2985</v>
      </c>
      <c r="C1229" s="9" t="s">
        <v>798</v>
      </c>
      <c r="D1229" s="9">
        <v>5</v>
      </c>
      <c r="E1229" s="9">
        <v>2021</v>
      </c>
      <c r="F1229" s="16">
        <v>44595</v>
      </c>
      <c r="G1229" s="10" t="s">
        <v>2890</v>
      </c>
      <c r="H1229" s="25" t="s">
        <v>2892</v>
      </c>
      <c r="I1229" s="10" t="s">
        <v>2891</v>
      </c>
      <c r="J1229" s="9" t="s">
        <v>2893</v>
      </c>
      <c r="K1229" s="47" t="s">
        <v>6618</v>
      </c>
    </row>
    <row r="1230" spans="1:11" s="3" customFormat="1" ht="45" hidden="1" customHeight="1">
      <c r="A1230" s="9" t="s">
        <v>2894</v>
      </c>
      <c r="B1230" s="10" t="s">
        <v>2985</v>
      </c>
      <c r="C1230" s="9" t="s">
        <v>798</v>
      </c>
      <c r="D1230" s="9">
        <v>7</v>
      </c>
      <c r="E1230" s="9">
        <v>2021</v>
      </c>
      <c r="F1230" s="16">
        <v>44596</v>
      </c>
      <c r="G1230" s="10" t="s">
        <v>2895</v>
      </c>
      <c r="H1230" s="18">
        <v>3883307.18</v>
      </c>
      <c r="I1230" s="10" t="s">
        <v>2896</v>
      </c>
      <c r="J1230" s="9" t="s">
        <v>2893</v>
      </c>
      <c r="K1230" s="47" t="s">
        <v>6618</v>
      </c>
    </row>
    <row r="1231" spans="1:11" ht="75" hidden="1" customHeight="1">
      <c r="A1231" s="9" t="s">
        <v>2897</v>
      </c>
      <c r="B1231" s="9" t="s">
        <v>328</v>
      </c>
      <c r="C1231" s="9" t="s">
        <v>798</v>
      </c>
      <c r="D1231" s="9">
        <v>4</v>
      </c>
      <c r="E1231" s="9">
        <v>2021</v>
      </c>
      <c r="F1231" s="16">
        <v>44589</v>
      </c>
      <c r="G1231" s="10" t="s">
        <v>2898</v>
      </c>
      <c r="H1231" s="18">
        <v>5880309</v>
      </c>
      <c r="I1231" s="10" t="s">
        <v>2899</v>
      </c>
      <c r="J1231" s="9" t="s">
        <v>2902</v>
      </c>
      <c r="K1231" s="47" t="s">
        <v>6619</v>
      </c>
    </row>
    <row r="1232" spans="1:11" ht="75.75" hidden="1" customHeight="1">
      <c r="A1232" s="9" t="s">
        <v>2897</v>
      </c>
      <c r="B1232" s="9" t="s">
        <v>328</v>
      </c>
      <c r="C1232" s="9" t="s">
        <v>798</v>
      </c>
      <c r="D1232" s="9">
        <v>4</v>
      </c>
      <c r="E1232" s="9">
        <v>2021</v>
      </c>
      <c r="F1232" s="16">
        <v>44589</v>
      </c>
      <c r="G1232" s="10" t="s">
        <v>2900</v>
      </c>
      <c r="H1232" s="18">
        <v>2994000</v>
      </c>
      <c r="I1232" s="10" t="s">
        <v>2901</v>
      </c>
      <c r="J1232" s="9" t="s">
        <v>2902</v>
      </c>
      <c r="K1232" s="47" t="s">
        <v>6619</v>
      </c>
    </row>
    <row r="1233" spans="1:11" s="3" customFormat="1" ht="47.25" hidden="1" customHeight="1">
      <c r="A1233" s="9" t="s">
        <v>2903</v>
      </c>
      <c r="B1233" s="9" t="s">
        <v>30</v>
      </c>
      <c r="C1233" s="10" t="s">
        <v>142</v>
      </c>
      <c r="D1233" s="9">
        <v>33</v>
      </c>
      <c r="E1233" s="9">
        <v>2022</v>
      </c>
      <c r="F1233" s="16">
        <v>44596</v>
      </c>
      <c r="G1233" s="10" t="s">
        <v>2904</v>
      </c>
      <c r="H1233" s="25">
        <v>1589957.02</v>
      </c>
      <c r="I1233" s="10" t="s">
        <v>2905</v>
      </c>
      <c r="J1233" s="9" t="s">
        <v>2902</v>
      </c>
      <c r="K1233" s="47" t="s">
        <v>6619</v>
      </c>
    </row>
    <row r="1234" spans="1:11" s="3" customFormat="1" ht="30" hidden="1" customHeight="1">
      <c r="A1234" s="9" t="s">
        <v>2906</v>
      </c>
      <c r="B1234" s="9" t="s">
        <v>79</v>
      </c>
      <c r="C1234" s="9" t="s">
        <v>2981</v>
      </c>
      <c r="D1234" s="9">
        <v>29</v>
      </c>
      <c r="E1234" s="9">
        <v>2021</v>
      </c>
      <c r="F1234" s="16">
        <v>44600</v>
      </c>
      <c r="G1234" s="10" t="s">
        <v>2907</v>
      </c>
      <c r="H1234" s="18">
        <v>103626.24000000001</v>
      </c>
      <c r="I1234" s="10" t="s">
        <v>2908</v>
      </c>
      <c r="J1234" s="9" t="s">
        <v>2909</v>
      </c>
      <c r="K1234" s="47" t="s">
        <v>6620</v>
      </c>
    </row>
    <row r="1235" spans="1:11" ht="60" hidden="1" customHeight="1">
      <c r="A1235" s="31" t="s">
        <v>2910</v>
      </c>
      <c r="B1235" s="10" t="s">
        <v>2911</v>
      </c>
      <c r="C1235" s="9" t="s">
        <v>2981</v>
      </c>
      <c r="D1235" s="31">
        <v>27</v>
      </c>
      <c r="E1235" s="31">
        <v>2021</v>
      </c>
      <c r="F1235" s="50">
        <v>44600</v>
      </c>
      <c r="G1235" s="30" t="s">
        <v>2912</v>
      </c>
      <c r="H1235" s="58">
        <v>24923402.98</v>
      </c>
      <c r="I1235" s="30" t="s">
        <v>2913</v>
      </c>
      <c r="J1235" s="9" t="s">
        <v>2909</v>
      </c>
      <c r="K1235" s="47" t="s">
        <v>6620</v>
      </c>
    </row>
    <row r="1236" spans="1:11" s="3" customFormat="1" ht="45" hidden="1" customHeight="1">
      <c r="A1236" s="9" t="s">
        <v>2914</v>
      </c>
      <c r="B1236" s="9" t="s">
        <v>308</v>
      </c>
      <c r="C1236" s="10" t="s">
        <v>8</v>
      </c>
      <c r="D1236" s="9">
        <v>10</v>
      </c>
      <c r="E1236" s="9">
        <v>2021</v>
      </c>
      <c r="F1236" s="16">
        <v>44600</v>
      </c>
      <c r="G1236" s="10" t="s">
        <v>2915</v>
      </c>
      <c r="H1236" s="18">
        <v>1467375</v>
      </c>
      <c r="I1236" s="10" t="s">
        <v>2916</v>
      </c>
      <c r="J1236" s="9" t="s">
        <v>2909</v>
      </c>
      <c r="K1236" s="47" t="s">
        <v>6620</v>
      </c>
    </row>
    <row r="1237" spans="1:11" s="3" customFormat="1" ht="60" hidden="1" customHeight="1">
      <c r="A1237" s="9" t="s">
        <v>2917</v>
      </c>
      <c r="B1237" s="9" t="s">
        <v>1646</v>
      </c>
      <c r="C1237" s="9" t="s">
        <v>2095</v>
      </c>
      <c r="D1237" s="9">
        <v>12</v>
      </c>
      <c r="E1237" s="9">
        <v>2021</v>
      </c>
      <c r="F1237" s="16">
        <v>44599</v>
      </c>
      <c r="G1237" s="10" t="s">
        <v>2918</v>
      </c>
      <c r="H1237" s="18">
        <v>950000</v>
      </c>
      <c r="I1237" s="10" t="s">
        <v>2919</v>
      </c>
      <c r="J1237" s="9" t="s">
        <v>2909</v>
      </c>
      <c r="K1237" s="47" t="s">
        <v>6620</v>
      </c>
    </row>
    <row r="1238" spans="1:11" s="3" customFormat="1" ht="45" hidden="1" customHeight="1">
      <c r="A1238" s="9" t="s">
        <v>2920</v>
      </c>
      <c r="B1238" s="9" t="s">
        <v>1646</v>
      </c>
      <c r="C1238" s="9" t="s">
        <v>2095</v>
      </c>
      <c r="D1238" s="9">
        <v>15</v>
      </c>
      <c r="E1238" s="9">
        <v>2021</v>
      </c>
      <c r="F1238" s="16">
        <v>44750</v>
      </c>
      <c r="G1238" s="10" t="s">
        <v>2921</v>
      </c>
      <c r="H1238" s="18">
        <v>7992317.54</v>
      </c>
      <c r="I1238" s="10" t="s">
        <v>2922</v>
      </c>
      <c r="J1238" s="9" t="s">
        <v>2909</v>
      </c>
      <c r="K1238" s="47" t="s">
        <v>6620</v>
      </c>
    </row>
    <row r="1239" spans="1:11" s="3" customFormat="1" ht="60" hidden="1" customHeight="1">
      <c r="A1239" s="9" t="s">
        <v>2923</v>
      </c>
      <c r="B1239" s="9" t="s">
        <v>5018</v>
      </c>
      <c r="C1239" s="10" t="s">
        <v>8</v>
      </c>
      <c r="D1239" s="9">
        <v>2</v>
      </c>
      <c r="E1239" s="9">
        <v>2021</v>
      </c>
      <c r="F1239" s="16">
        <v>44587</v>
      </c>
      <c r="G1239" s="10" t="s">
        <v>2924</v>
      </c>
      <c r="H1239" s="18">
        <v>145006</v>
      </c>
      <c r="I1239" s="10" t="s">
        <v>2925</v>
      </c>
      <c r="J1239" s="9" t="s">
        <v>2909</v>
      </c>
      <c r="K1239" s="47" t="s">
        <v>6620</v>
      </c>
    </row>
    <row r="1240" spans="1:11" s="3" customFormat="1" ht="30" hidden="1" customHeight="1">
      <c r="A1240" s="9" t="s">
        <v>2926</v>
      </c>
      <c r="B1240" s="9" t="s">
        <v>229</v>
      </c>
      <c r="C1240" s="10" t="s">
        <v>8</v>
      </c>
      <c r="D1240" s="9">
        <v>1</v>
      </c>
      <c r="E1240" s="9">
        <v>2022</v>
      </c>
      <c r="F1240" s="16">
        <v>44602</v>
      </c>
      <c r="G1240" s="10" t="s">
        <v>2927</v>
      </c>
      <c r="H1240" s="18">
        <v>68330.880000000005</v>
      </c>
      <c r="I1240" s="10" t="s">
        <v>2928</v>
      </c>
      <c r="J1240" s="9" t="s">
        <v>2929</v>
      </c>
      <c r="K1240" s="47" t="s">
        <v>6743</v>
      </c>
    </row>
    <row r="1241" spans="1:11" s="3" customFormat="1" ht="75" hidden="1" customHeight="1">
      <c r="A1241" s="9" t="s">
        <v>2932</v>
      </c>
      <c r="B1241" s="9" t="s">
        <v>5018</v>
      </c>
      <c r="C1241" s="10" t="s">
        <v>8</v>
      </c>
      <c r="D1241" s="9">
        <v>4</v>
      </c>
      <c r="E1241" s="9">
        <v>2021</v>
      </c>
      <c r="F1241" s="16">
        <v>44537</v>
      </c>
      <c r="G1241" s="10" t="s">
        <v>2931</v>
      </c>
      <c r="H1241" s="18">
        <v>97320</v>
      </c>
      <c r="I1241" s="10" t="s">
        <v>2930</v>
      </c>
      <c r="J1241" s="9" t="s">
        <v>2933</v>
      </c>
      <c r="K1241" s="47" t="s">
        <v>6621</v>
      </c>
    </row>
    <row r="1242" spans="1:11" s="3" customFormat="1" ht="60" hidden="1" customHeight="1">
      <c r="A1242" s="9" t="s">
        <v>2934</v>
      </c>
      <c r="B1242" s="10" t="s">
        <v>2911</v>
      </c>
      <c r="C1242" s="10" t="s">
        <v>8</v>
      </c>
      <c r="D1242" s="9">
        <v>26</v>
      </c>
      <c r="E1242" s="9">
        <v>2021</v>
      </c>
      <c r="F1242" s="16">
        <v>44596</v>
      </c>
      <c r="G1242" s="10" t="s">
        <v>2938</v>
      </c>
      <c r="H1242" s="18">
        <v>5708979.7199999997</v>
      </c>
      <c r="I1242" s="10" t="s">
        <v>2935</v>
      </c>
      <c r="J1242" s="9" t="s">
        <v>2936</v>
      </c>
      <c r="K1242" s="47" t="s">
        <v>6622</v>
      </c>
    </row>
    <row r="1243" spans="1:11" ht="60" hidden="1" customHeight="1">
      <c r="A1243" s="9" t="s">
        <v>2934</v>
      </c>
      <c r="B1243" s="10" t="s">
        <v>2911</v>
      </c>
      <c r="C1243" s="10" t="s">
        <v>8</v>
      </c>
      <c r="D1243" s="9">
        <v>26</v>
      </c>
      <c r="E1243" s="9">
        <v>2021</v>
      </c>
      <c r="F1243" s="16">
        <v>44596</v>
      </c>
      <c r="G1243" s="10" t="s">
        <v>2937</v>
      </c>
      <c r="H1243" s="18">
        <v>4112728.08</v>
      </c>
      <c r="I1243" s="10" t="s">
        <v>951</v>
      </c>
      <c r="J1243" s="9" t="s">
        <v>2936</v>
      </c>
      <c r="K1243" s="84" t="s">
        <v>6622</v>
      </c>
    </row>
    <row r="1244" spans="1:11" ht="30" hidden="1" customHeight="1">
      <c r="A1244" s="9" t="s">
        <v>2939</v>
      </c>
      <c r="B1244" s="9" t="s">
        <v>229</v>
      </c>
      <c r="C1244" s="9" t="s">
        <v>2981</v>
      </c>
      <c r="D1244" s="9">
        <v>62</v>
      </c>
      <c r="E1244" s="9">
        <v>2021</v>
      </c>
      <c r="F1244" s="16">
        <v>44607</v>
      </c>
      <c r="G1244" s="10" t="s">
        <v>2940</v>
      </c>
      <c r="H1244" s="18">
        <v>4923750</v>
      </c>
      <c r="I1244" s="10" t="s">
        <v>2941</v>
      </c>
      <c r="J1244" s="9" t="s">
        <v>2936</v>
      </c>
      <c r="K1244" s="47" t="s">
        <v>6622</v>
      </c>
    </row>
    <row r="1245" spans="1:11" ht="30" hidden="1" customHeight="1">
      <c r="A1245" s="9" t="s">
        <v>2939</v>
      </c>
      <c r="B1245" s="9" t="s">
        <v>229</v>
      </c>
      <c r="C1245" s="9" t="s">
        <v>2981</v>
      </c>
      <c r="D1245" s="9">
        <v>62</v>
      </c>
      <c r="E1245" s="9">
        <v>2021</v>
      </c>
      <c r="F1245" s="16">
        <v>44607</v>
      </c>
      <c r="G1245" s="10" t="s">
        <v>2942</v>
      </c>
      <c r="H1245" s="18">
        <v>8658000</v>
      </c>
      <c r="I1245" s="10" t="s">
        <v>2943</v>
      </c>
      <c r="J1245" s="9" t="s">
        <v>2936</v>
      </c>
      <c r="K1245" s="47" t="s">
        <v>6622</v>
      </c>
    </row>
    <row r="1246" spans="1:11" s="3" customFormat="1" ht="45" hidden="1" customHeight="1">
      <c r="A1246" s="9" t="s">
        <v>2944</v>
      </c>
      <c r="B1246" s="9" t="s">
        <v>5018</v>
      </c>
      <c r="C1246" s="10" t="s">
        <v>8</v>
      </c>
      <c r="D1246" s="9">
        <v>3</v>
      </c>
      <c r="E1246" s="9">
        <v>2021</v>
      </c>
      <c r="F1246" s="16">
        <v>44585</v>
      </c>
      <c r="G1246" s="10" t="s">
        <v>2945</v>
      </c>
      <c r="H1246" s="25">
        <v>29000.639999999999</v>
      </c>
      <c r="I1246" s="10" t="s">
        <v>2946</v>
      </c>
      <c r="J1246" s="9" t="s">
        <v>2936</v>
      </c>
      <c r="K1246" s="47" t="s">
        <v>6622</v>
      </c>
    </row>
    <row r="1247" spans="1:11" s="3" customFormat="1" ht="45" hidden="1" customHeight="1">
      <c r="A1247" s="9" t="s">
        <v>2947</v>
      </c>
      <c r="B1247" s="9" t="s">
        <v>62</v>
      </c>
      <c r="C1247" s="10" t="s">
        <v>2057</v>
      </c>
      <c r="D1247" s="9">
        <v>14</v>
      </c>
      <c r="E1247" s="9">
        <v>2021</v>
      </c>
      <c r="F1247" s="16">
        <v>44608</v>
      </c>
      <c r="G1247" s="10" t="s">
        <v>2949</v>
      </c>
      <c r="H1247" s="18">
        <v>141600</v>
      </c>
      <c r="I1247" s="10" t="s">
        <v>2948</v>
      </c>
      <c r="J1247" s="9" t="s">
        <v>2950</v>
      </c>
      <c r="K1247" s="47" t="s">
        <v>6623</v>
      </c>
    </row>
    <row r="1248" spans="1:11" s="3" customFormat="1" ht="60" hidden="1" customHeight="1">
      <c r="A1248" s="9" t="s">
        <v>2951</v>
      </c>
      <c r="B1248" s="10" t="s">
        <v>2911</v>
      </c>
      <c r="C1248" s="10" t="s">
        <v>8</v>
      </c>
      <c r="D1248" s="9">
        <v>38</v>
      </c>
      <c r="E1248" s="9">
        <v>2021</v>
      </c>
      <c r="F1248" s="16">
        <v>44609</v>
      </c>
      <c r="G1248" s="10" t="s">
        <v>2952</v>
      </c>
      <c r="H1248" s="18">
        <v>24700</v>
      </c>
      <c r="I1248" s="10" t="s">
        <v>2953</v>
      </c>
      <c r="J1248" s="9" t="s">
        <v>2950</v>
      </c>
      <c r="K1248" s="47" t="s">
        <v>6623</v>
      </c>
    </row>
    <row r="1249" spans="1:11" s="3" customFormat="1" ht="90" hidden="1" customHeight="1">
      <c r="A1249" s="9" t="s">
        <v>2954</v>
      </c>
      <c r="B1249" s="9" t="s">
        <v>1646</v>
      </c>
      <c r="C1249" s="9" t="s">
        <v>2955</v>
      </c>
      <c r="D1249" s="9">
        <v>11</v>
      </c>
      <c r="E1249" s="9">
        <v>2021</v>
      </c>
      <c r="F1249" s="16">
        <v>44615</v>
      </c>
      <c r="G1249" s="10" t="s">
        <v>2956</v>
      </c>
      <c r="H1249" s="18">
        <v>60000</v>
      </c>
      <c r="I1249" s="10" t="s">
        <v>2957</v>
      </c>
      <c r="J1249" s="9" t="s">
        <v>2958</v>
      </c>
      <c r="K1249" s="47" t="s">
        <v>6655</v>
      </c>
    </row>
    <row r="1250" spans="1:11" s="3" customFormat="1" ht="30" hidden="1" customHeight="1">
      <c r="A1250" s="9" t="s">
        <v>2959</v>
      </c>
      <c r="B1250" s="9" t="s">
        <v>43</v>
      </c>
      <c r="C1250" s="10" t="s">
        <v>142</v>
      </c>
      <c r="D1250" s="9">
        <v>3</v>
      </c>
      <c r="E1250" s="9">
        <v>2021</v>
      </c>
      <c r="F1250" s="16">
        <v>44615</v>
      </c>
      <c r="G1250" s="10" t="s">
        <v>2960</v>
      </c>
      <c r="H1250" s="18">
        <v>3442933.68</v>
      </c>
      <c r="I1250" s="10" t="s">
        <v>2961</v>
      </c>
      <c r="J1250" s="9" t="s">
        <v>2958</v>
      </c>
      <c r="K1250" s="47" t="s">
        <v>6655</v>
      </c>
    </row>
    <row r="1251" spans="1:11" s="3" customFormat="1" ht="30" hidden="1" customHeight="1">
      <c r="A1251" s="9" t="s">
        <v>3078</v>
      </c>
      <c r="B1251" s="9" t="s">
        <v>62</v>
      </c>
      <c r="C1251" s="10" t="s">
        <v>1530</v>
      </c>
      <c r="D1251" s="9">
        <v>2</v>
      </c>
      <c r="E1251" s="9">
        <v>2022</v>
      </c>
      <c r="F1251" s="16">
        <v>44623</v>
      </c>
      <c r="G1251" s="10" t="s">
        <v>3079</v>
      </c>
      <c r="H1251" s="18">
        <v>93123.4</v>
      </c>
      <c r="I1251" s="10" t="s">
        <v>3080</v>
      </c>
      <c r="J1251" s="9" t="s">
        <v>3081</v>
      </c>
      <c r="K1251" s="47" t="s">
        <v>6669</v>
      </c>
    </row>
    <row r="1252" spans="1:11" s="3" customFormat="1" ht="30" hidden="1" customHeight="1">
      <c r="A1252" s="9" t="s">
        <v>3078</v>
      </c>
      <c r="B1252" s="9" t="s">
        <v>62</v>
      </c>
      <c r="C1252" s="10" t="s">
        <v>1530</v>
      </c>
      <c r="D1252" s="9">
        <v>2</v>
      </c>
      <c r="E1252" s="9">
        <v>2022</v>
      </c>
      <c r="F1252" s="16">
        <v>44623</v>
      </c>
      <c r="G1252" s="10" t="s">
        <v>3079</v>
      </c>
      <c r="H1252" s="18">
        <v>73025.649999999994</v>
      </c>
      <c r="I1252" s="10" t="s">
        <v>3082</v>
      </c>
      <c r="J1252" s="9" t="s">
        <v>3081</v>
      </c>
      <c r="K1252" s="47" t="s">
        <v>6669</v>
      </c>
    </row>
    <row r="1253" spans="1:11" s="3" customFormat="1" ht="15" hidden="1" customHeight="1">
      <c r="A1253" s="9" t="s">
        <v>3083</v>
      </c>
      <c r="B1253" s="9" t="s">
        <v>524</v>
      </c>
      <c r="C1253" s="10" t="s">
        <v>8</v>
      </c>
      <c r="D1253" s="9">
        <v>1</v>
      </c>
      <c r="E1253" s="9">
        <v>2022</v>
      </c>
      <c r="F1253" s="16">
        <v>44628</v>
      </c>
      <c r="G1253" s="9" t="s">
        <v>572</v>
      </c>
      <c r="H1253" s="18">
        <v>21340</v>
      </c>
      <c r="I1253" s="10" t="s">
        <v>1872</v>
      </c>
      <c r="J1253" s="9" t="s">
        <v>3084</v>
      </c>
      <c r="K1253" s="47" t="s">
        <v>6624</v>
      </c>
    </row>
    <row r="1254" spans="1:11" s="3" customFormat="1" ht="45" hidden="1" customHeight="1">
      <c r="A1254" s="9" t="s">
        <v>3085</v>
      </c>
      <c r="B1254" s="9" t="s">
        <v>705</v>
      </c>
      <c r="C1254" s="10" t="s">
        <v>8</v>
      </c>
      <c r="D1254" s="9">
        <v>28</v>
      </c>
      <c r="E1254" s="9">
        <v>2021</v>
      </c>
      <c r="F1254" s="16">
        <v>44630</v>
      </c>
      <c r="G1254" s="10" t="s">
        <v>3086</v>
      </c>
      <c r="H1254" s="18">
        <v>11544.16</v>
      </c>
      <c r="I1254" s="10" t="s">
        <v>3087</v>
      </c>
      <c r="J1254" s="9" t="s">
        <v>3084</v>
      </c>
      <c r="K1254" s="47" t="s">
        <v>6624</v>
      </c>
    </row>
    <row r="1255" spans="1:11" s="3" customFormat="1" ht="30" hidden="1" customHeight="1">
      <c r="A1255" s="9" t="s">
        <v>3088</v>
      </c>
      <c r="B1255" s="9" t="s">
        <v>62</v>
      </c>
      <c r="C1255" s="10" t="s">
        <v>1530</v>
      </c>
      <c r="D1255" s="9">
        <v>1</v>
      </c>
      <c r="E1255" s="9">
        <v>2022</v>
      </c>
      <c r="F1255" s="16">
        <v>44630</v>
      </c>
      <c r="G1255" s="10" t="s">
        <v>3089</v>
      </c>
      <c r="H1255" s="18">
        <v>4167.46</v>
      </c>
      <c r="I1255" s="10" t="s">
        <v>3090</v>
      </c>
      <c r="J1255" s="9" t="s">
        <v>3091</v>
      </c>
      <c r="K1255" s="47" t="s">
        <v>6625</v>
      </c>
    </row>
    <row r="1256" spans="1:11" s="3" customFormat="1" ht="15" hidden="1" customHeight="1">
      <c r="A1256" s="9" t="s">
        <v>3092</v>
      </c>
      <c r="B1256" s="9" t="s">
        <v>131</v>
      </c>
      <c r="C1256" s="10" t="s">
        <v>8</v>
      </c>
      <c r="D1256" s="9">
        <v>14</v>
      </c>
      <c r="E1256" s="9">
        <v>2021</v>
      </c>
      <c r="F1256" s="16">
        <v>44635</v>
      </c>
      <c r="G1256" s="9" t="s">
        <v>3093</v>
      </c>
      <c r="H1256" s="18">
        <v>468540</v>
      </c>
      <c r="I1256" s="10" t="s">
        <v>3094</v>
      </c>
      <c r="J1256" s="9" t="s">
        <v>3091</v>
      </c>
      <c r="K1256" s="47" t="s">
        <v>6625</v>
      </c>
    </row>
    <row r="1257" spans="1:11" s="3" customFormat="1" ht="15" hidden="1" customHeight="1">
      <c r="A1257" s="9" t="s">
        <v>3095</v>
      </c>
      <c r="B1257" s="9" t="s">
        <v>524</v>
      </c>
      <c r="C1257" s="10" t="s">
        <v>8</v>
      </c>
      <c r="D1257" s="9">
        <v>12</v>
      </c>
      <c r="E1257" s="9">
        <v>2021</v>
      </c>
      <c r="F1257" s="16">
        <v>44635</v>
      </c>
      <c r="G1257" s="9" t="s">
        <v>3096</v>
      </c>
      <c r="H1257" s="18">
        <v>50352.25</v>
      </c>
      <c r="I1257" s="10" t="s">
        <v>1872</v>
      </c>
      <c r="J1257" s="9" t="s">
        <v>3091</v>
      </c>
      <c r="K1257" s="47" t="s">
        <v>6625</v>
      </c>
    </row>
    <row r="1258" spans="1:11" s="3" customFormat="1" ht="45" hidden="1" customHeight="1">
      <c r="A1258" s="9" t="s">
        <v>3097</v>
      </c>
      <c r="B1258" s="9" t="s">
        <v>1678</v>
      </c>
      <c r="C1258" s="9" t="s">
        <v>3490</v>
      </c>
      <c r="D1258" s="9">
        <v>3</v>
      </c>
      <c r="E1258" s="9">
        <v>2021</v>
      </c>
      <c r="F1258" s="16">
        <v>44593</v>
      </c>
      <c r="G1258" s="10" t="s">
        <v>3098</v>
      </c>
      <c r="H1258" s="18">
        <v>3175477.18</v>
      </c>
      <c r="I1258" s="10" t="s">
        <v>3099</v>
      </c>
      <c r="J1258" s="9" t="s">
        <v>3100</v>
      </c>
      <c r="K1258" s="47" t="s">
        <v>6626</v>
      </c>
    </row>
    <row r="1259" spans="1:11" s="3" customFormat="1" ht="90" hidden="1" customHeight="1">
      <c r="A1259" s="9" t="s">
        <v>3101</v>
      </c>
      <c r="B1259" s="10" t="s">
        <v>3102</v>
      </c>
      <c r="C1259" s="10" t="s">
        <v>8</v>
      </c>
      <c r="D1259" s="9">
        <v>15</v>
      </c>
      <c r="E1259" s="9">
        <v>2021</v>
      </c>
      <c r="F1259" s="16">
        <v>44637</v>
      </c>
      <c r="G1259" s="10" t="s">
        <v>3105</v>
      </c>
      <c r="H1259" s="25" t="s">
        <v>3103</v>
      </c>
      <c r="I1259" s="10" t="s">
        <v>3104</v>
      </c>
      <c r="J1259" s="9" t="s">
        <v>3100</v>
      </c>
      <c r="K1259" s="47" t="s">
        <v>6626</v>
      </c>
    </row>
    <row r="1260" spans="1:11" s="3" customFormat="1" ht="30" hidden="1" customHeight="1">
      <c r="A1260" s="9" t="s">
        <v>3106</v>
      </c>
      <c r="B1260" s="9" t="s">
        <v>1678</v>
      </c>
      <c r="C1260" s="10" t="s">
        <v>8</v>
      </c>
      <c r="D1260" s="9">
        <v>35</v>
      </c>
      <c r="E1260" s="9">
        <v>2021</v>
      </c>
      <c r="F1260" s="16">
        <v>44641</v>
      </c>
      <c r="G1260" s="10" t="s">
        <v>3107</v>
      </c>
      <c r="H1260" s="18">
        <v>37512.160000000003</v>
      </c>
      <c r="I1260" s="10" t="s">
        <v>3108</v>
      </c>
      <c r="J1260" s="9" t="s">
        <v>3109</v>
      </c>
      <c r="K1260" s="47" t="s">
        <v>6627</v>
      </c>
    </row>
    <row r="1261" spans="1:11" s="3" customFormat="1" ht="30" hidden="1" customHeight="1">
      <c r="A1261" s="9" t="s">
        <v>3110</v>
      </c>
      <c r="B1261" s="9" t="s">
        <v>62</v>
      </c>
      <c r="C1261" s="10" t="s">
        <v>3111</v>
      </c>
      <c r="D1261" s="9">
        <v>4</v>
      </c>
      <c r="E1261" s="9">
        <v>2021</v>
      </c>
      <c r="F1261" s="16">
        <v>44642</v>
      </c>
      <c r="G1261" s="10" t="s">
        <v>3112</v>
      </c>
      <c r="H1261" s="18">
        <v>3609762.24</v>
      </c>
      <c r="I1261" s="10" t="s">
        <v>3113</v>
      </c>
      <c r="J1261" s="9" t="s">
        <v>3109</v>
      </c>
      <c r="K1261" s="47" t="s">
        <v>6627</v>
      </c>
    </row>
    <row r="1262" spans="1:11" s="3" customFormat="1" ht="30" hidden="1" customHeight="1">
      <c r="A1262" s="9" t="s">
        <v>3114</v>
      </c>
      <c r="B1262" s="9" t="s">
        <v>1646</v>
      </c>
      <c r="C1262" s="9" t="s">
        <v>2095</v>
      </c>
      <c r="D1262" s="9">
        <v>13</v>
      </c>
      <c r="E1262" s="9">
        <v>2021</v>
      </c>
      <c r="F1262" s="16">
        <v>44637</v>
      </c>
      <c r="G1262" s="10" t="s">
        <v>3116</v>
      </c>
      <c r="H1262" s="18">
        <v>9116642.5199999996</v>
      </c>
      <c r="I1262" s="10" t="s">
        <v>3115</v>
      </c>
      <c r="J1262" s="9" t="s">
        <v>3109</v>
      </c>
      <c r="K1262" s="47" t="s">
        <v>6627</v>
      </c>
    </row>
    <row r="1263" spans="1:11" s="3" customFormat="1" ht="75" hidden="1" customHeight="1">
      <c r="A1263" s="9" t="s">
        <v>3117</v>
      </c>
      <c r="B1263" s="9" t="s">
        <v>5018</v>
      </c>
      <c r="C1263" s="10" t="s">
        <v>8</v>
      </c>
      <c r="D1263" s="9">
        <v>3</v>
      </c>
      <c r="E1263" s="9">
        <v>2022</v>
      </c>
      <c r="F1263" s="16">
        <v>44643</v>
      </c>
      <c r="G1263" s="10" t="s">
        <v>3118</v>
      </c>
      <c r="H1263" s="18">
        <v>119900</v>
      </c>
      <c r="I1263" s="10" t="s">
        <v>2273</v>
      </c>
      <c r="J1263" s="9" t="s">
        <v>3119</v>
      </c>
      <c r="K1263" s="47" t="s">
        <v>6670</v>
      </c>
    </row>
    <row r="1264" spans="1:11" ht="30" hidden="1" customHeight="1">
      <c r="A1264" s="9" t="s">
        <v>3120</v>
      </c>
      <c r="B1264" s="9" t="s">
        <v>229</v>
      </c>
      <c r="C1264" s="10" t="s">
        <v>142</v>
      </c>
      <c r="D1264" s="9">
        <v>2</v>
      </c>
      <c r="E1264" s="9">
        <v>2022</v>
      </c>
      <c r="F1264" s="16">
        <v>44644</v>
      </c>
      <c r="G1264" s="10" t="s">
        <v>3121</v>
      </c>
      <c r="H1264" s="18">
        <v>123825</v>
      </c>
      <c r="I1264" s="10" t="s">
        <v>1729</v>
      </c>
      <c r="J1264" s="9" t="s">
        <v>3122</v>
      </c>
      <c r="K1264" s="84" t="s">
        <v>6744</v>
      </c>
    </row>
    <row r="1265" spans="1:11" ht="30" hidden="1" customHeight="1">
      <c r="A1265" s="9" t="s">
        <v>3120</v>
      </c>
      <c r="B1265" s="9" t="s">
        <v>229</v>
      </c>
      <c r="C1265" s="10" t="s">
        <v>142</v>
      </c>
      <c r="D1265" s="9">
        <v>2</v>
      </c>
      <c r="E1265" s="9">
        <v>2022</v>
      </c>
      <c r="F1265" s="16">
        <v>44644</v>
      </c>
      <c r="G1265" s="10" t="s">
        <v>3124</v>
      </c>
      <c r="H1265" s="18">
        <v>659520</v>
      </c>
      <c r="I1265" s="10" t="s">
        <v>3123</v>
      </c>
      <c r="J1265" s="9" t="s">
        <v>3122</v>
      </c>
      <c r="K1265" s="84" t="s">
        <v>6744</v>
      </c>
    </row>
    <row r="1266" spans="1:11" ht="45" hidden="1" customHeight="1">
      <c r="A1266" s="9" t="s">
        <v>3120</v>
      </c>
      <c r="B1266" s="9" t="s">
        <v>229</v>
      </c>
      <c r="C1266" s="10" t="s">
        <v>142</v>
      </c>
      <c r="D1266" s="9">
        <v>2</v>
      </c>
      <c r="E1266" s="9">
        <v>2022</v>
      </c>
      <c r="F1266" s="16">
        <v>44644</v>
      </c>
      <c r="G1266" s="10" t="s">
        <v>3126</v>
      </c>
      <c r="H1266" s="18">
        <v>5797848</v>
      </c>
      <c r="I1266" s="10" t="s">
        <v>3125</v>
      </c>
      <c r="J1266" s="9" t="s">
        <v>3122</v>
      </c>
      <c r="K1266" s="84" t="s">
        <v>6744</v>
      </c>
    </row>
    <row r="1267" spans="1:11" s="3" customFormat="1" ht="90" hidden="1" customHeight="1">
      <c r="A1267" s="9" t="s">
        <v>3127</v>
      </c>
      <c r="B1267" s="9" t="s">
        <v>308</v>
      </c>
      <c r="C1267" s="10" t="s">
        <v>8</v>
      </c>
      <c r="D1267" s="9">
        <v>3</v>
      </c>
      <c r="E1267" s="9">
        <v>2022</v>
      </c>
      <c r="F1267" s="16">
        <v>44643</v>
      </c>
      <c r="G1267" s="10" t="s">
        <v>3128</v>
      </c>
      <c r="H1267" s="18">
        <v>28451000</v>
      </c>
      <c r="I1267" s="10" t="s">
        <v>2003</v>
      </c>
      <c r="J1267" s="9" t="s">
        <v>3129</v>
      </c>
      <c r="K1267" s="47" t="s">
        <v>6731</v>
      </c>
    </row>
    <row r="1268" spans="1:11" s="3" customFormat="1" ht="60" hidden="1" customHeight="1">
      <c r="A1268" s="9" t="s">
        <v>3130</v>
      </c>
      <c r="B1268" s="9" t="s">
        <v>141</v>
      </c>
      <c r="C1268" s="9" t="s">
        <v>3490</v>
      </c>
      <c r="D1268" s="9">
        <v>1</v>
      </c>
      <c r="E1268" s="9">
        <v>2021</v>
      </c>
      <c r="F1268" s="16">
        <v>44650</v>
      </c>
      <c r="G1268" s="10" t="s">
        <v>3131</v>
      </c>
      <c r="H1268" s="18">
        <v>224979.17</v>
      </c>
      <c r="I1268" s="10" t="s">
        <v>3132</v>
      </c>
      <c r="J1268" s="9" t="s">
        <v>3133</v>
      </c>
      <c r="K1268" s="47" t="s">
        <v>6628</v>
      </c>
    </row>
    <row r="1269" spans="1:11" s="3" customFormat="1" ht="45" hidden="1" customHeight="1">
      <c r="A1269" s="9" t="s">
        <v>3134</v>
      </c>
      <c r="B1269" s="9" t="s">
        <v>62</v>
      </c>
      <c r="C1269" s="10" t="s">
        <v>1525</v>
      </c>
      <c r="D1269" s="9">
        <v>6</v>
      </c>
      <c r="E1269" s="9">
        <v>2021</v>
      </c>
      <c r="F1269" s="16">
        <v>44649</v>
      </c>
      <c r="G1269" s="10" t="s">
        <v>3136</v>
      </c>
      <c r="H1269" s="18">
        <v>187200</v>
      </c>
      <c r="I1269" s="10" t="s">
        <v>3135</v>
      </c>
      <c r="J1269" s="9" t="s">
        <v>3133</v>
      </c>
      <c r="K1269" s="47" t="s">
        <v>6628</v>
      </c>
    </row>
    <row r="1270" spans="1:11" s="3" customFormat="1" ht="30" hidden="1" customHeight="1">
      <c r="A1270" s="9" t="s">
        <v>3137</v>
      </c>
      <c r="B1270" s="9" t="s">
        <v>229</v>
      </c>
      <c r="C1270" s="9" t="s">
        <v>798</v>
      </c>
      <c r="D1270" s="9">
        <v>1</v>
      </c>
      <c r="E1270" s="9">
        <v>2022</v>
      </c>
      <c r="F1270" s="16">
        <v>44651</v>
      </c>
      <c r="G1270" s="10" t="s">
        <v>3138</v>
      </c>
      <c r="H1270" s="25" t="s">
        <v>3140</v>
      </c>
      <c r="I1270" s="10" t="s">
        <v>3139</v>
      </c>
      <c r="J1270" s="9" t="s">
        <v>3133</v>
      </c>
      <c r="K1270" s="47" t="s">
        <v>6628</v>
      </c>
    </row>
    <row r="1271" spans="1:11" s="3" customFormat="1" ht="30" hidden="1" customHeight="1">
      <c r="A1271" s="9" t="s">
        <v>3141</v>
      </c>
      <c r="B1271" s="9" t="s">
        <v>229</v>
      </c>
      <c r="C1271" s="10" t="s">
        <v>142</v>
      </c>
      <c r="D1271" s="9">
        <v>4</v>
      </c>
      <c r="E1271" s="9">
        <v>2022</v>
      </c>
      <c r="F1271" s="16">
        <v>44651</v>
      </c>
      <c r="G1271" s="10" t="s">
        <v>3142</v>
      </c>
      <c r="H1271" s="18">
        <v>1128844.3999999999</v>
      </c>
      <c r="I1271" s="10" t="s">
        <v>3143</v>
      </c>
      <c r="J1271" s="9" t="s">
        <v>3144</v>
      </c>
      <c r="K1271" s="47" t="s">
        <v>6745</v>
      </c>
    </row>
    <row r="1272" spans="1:11" s="3" customFormat="1" ht="30" hidden="1" customHeight="1">
      <c r="A1272" s="9" t="s">
        <v>3145</v>
      </c>
      <c r="B1272" s="9" t="s">
        <v>62</v>
      </c>
      <c r="C1272" s="10" t="s">
        <v>1530</v>
      </c>
      <c r="D1272" s="9">
        <v>10</v>
      </c>
      <c r="E1272" s="9">
        <v>2021</v>
      </c>
      <c r="F1272" s="16">
        <v>44645</v>
      </c>
      <c r="G1272" s="10" t="s">
        <v>3148</v>
      </c>
      <c r="H1272" s="18">
        <v>415180.56</v>
      </c>
      <c r="I1272" s="10" t="s">
        <v>3146</v>
      </c>
      <c r="J1272" s="9" t="s">
        <v>3147</v>
      </c>
      <c r="K1272" s="47" t="s">
        <v>6628</v>
      </c>
    </row>
    <row r="1273" spans="1:11" ht="60" hidden="1" customHeight="1">
      <c r="A1273" s="9" t="s">
        <v>3149</v>
      </c>
      <c r="B1273" s="9" t="s">
        <v>62</v>
      </c>
      <c r="C1273" s="10" t="s">
        <v>1530</v>
      </c>
      <c r="D1273" s="9">
        <v>1</v>
      </c>
      <c r="E1273" s="9">
        <v>2022</v>
      </c>
      <c r="F1273" s="16">
        <v>44651</v>
      </c>
      <c r="G1273" s="10" t="s">
        <v>3150</v>
      </c>
      <c r="H1273" s="18">
        <v>933120</v>
      </c>
      <c r="I1273" s="10" t="s">
        <v>522</v>
      </c>
      <c r="J1273" s="9" t="s">
        <v>3147</v>
      </c>
      <c r="K1273" s="47" t="s">
        <v>6629</v>
      </c>
    </row>
    <row r="1274" spans="1:11" ht="60" hidden="1" customHeight="1">
      <c r="A1274" s="9" t="s">
        <v>3149</v>
      </c>
      <c r="B1274" s="9" t="s">
        <v>62</v>
      </c>
      <c r="C1274" s="10" t="s">
        <v>1530</v>
      </c>
      <c r="D1274" s="9">
        <v>1</v>
      </c>
      <c r="E1274" s="9">
        <v>2022</v>
      </c>
      <c r="F1274" s="16">
        <v>44651</v>
      </c>
      <c r="G1274" s="10" t="s">
        <v>3150</v>
      </c>
      <c r="H1274" s="18">
        <v>539400</v>
      </c>
      <c r="I1274" s="10" t="s">
        <v>3151</v>
      </c>
      <c r="J1274" s="9" t="s">
        <v>3147</v>
      </c>
      <c r="K1274" s="47" t="s">
        <v>6629</v>
      </c>
    </row>
    <row r="1275" spans="1:11" ht="60" hidden="1" customHeight="1">
      <c r="A1275" s="9" t="s">
        <v>3149</v>
      </c>
      <c r="B1275" s="9" t="s">
        <v>62</v>
      </c>
      <c r="C1275" s="10" t="s">
        <v>1530</v>
      </c>
      <c r="D1275" s="9">
        <v>1</v>
      </c>
      <c r="E1275" s="9">
        <v>2022</v>
      </c>
      <c r="F1275" s="16">
        <v>44651</v>
      </c>
      <c r="G1275" s="10" t="s">
        <v>3150</v>
      </c>
      <c r="H1275" s="18">
        <v>143520</v>
      </c>
      <c r="I1275" s="10" t="s">
        <v>2459</v>
      </c>
      <c r="J1275" s="9" t="s">
        <v>3147</v>
      </c>
      <c r="K1275" s="47" t="s">
        <v>6629</v>
      </c>
    </row>
    <row r="1276" spans="1:11" ht="60" hidden="1" customHeight="1">
      <c r="A1276" s="9" t="s">
        <v>3149</v>
      </c>
      <c r="B1276" s="9" t="s">
        <v>62</v>
      </c>
      <c r="C1276" s="10" t="s">
        <v>1530</v>
      </c>
      <c r="D1276" s="9">
        <v>1</v>
      </c>
      <c r="E1276" s="9">
        <v>2022</v>
      </c>
      <c r="F1276" s="16">
        <v>44651</v>
      </c>
      <c r="G1276" s="10" t="s">
        <v>3150</v>
      </c>
      <c r="H1276" s="25" t="s">
        <v>3153</v>
      </c>
      <c r="I1276" s="10" t="s">
        <v>3152</v>
      </c>
      <c r="J1276" s="9" t="s">
        <v>3147</v>
      </c>
      <c r="K1276" s="47" t="s">
        <v>6629</v>
      </c>
    </row>
    <row r="1277" spans="1:11" ht="45" hidden="1" customHeight="1">
      <c r="A1277" s="9" t="s">
        <v>3154</v>
      </c>
      <c r="B1277" s="9" t="s">
        <v>141</v>
      </c>
      <c r="C1277" s="9" t="s">
        <v>2095</v>
      </c>
      <c r="D1277" s="9">
        <v>2</v>
      </c>
      <c r="E1277" s="9">
        <v>2022</v>
      </c>
      <c r="F1277" s="16">
        <v>44657</v>
      </c>
      <c r="G1277" s="10" t="s">
        <v>3155</v>
      </c>
      <c r="H1277" s="18">
        <v>75900</v>
      </c>
      <c r="I1277" s="29" t="s">
        <v>3156</v>
      </c>
      <c r="J1277" s="9" t="s">
        <v>3159</v>
      </c>
      <c r="K1277" s="47" t="s">
        <v>6671</v>
      </c>
    </row>
    <row r="1278" spans="1:11" ht="45" hidden="1" customHeight="1">
      <c r="A1278" s="9" t="s">
        <v>3154</v>
      </c>
      <c r="B1278" s="9" t="s">
        <v>141</v>
      </c>
      <c r="C1278" s="9" t="s">
        <v>2095</v>
      </c>
      <c r="D1278" s="9">
        <v>2</v>
      </c>
      <c r="E1278" s="9">
        <v>2022</v>
      </c>
      <c r="F1278" s="16">
        <v>44657</v>
      </c>
      <c r="G1278" s="10" t="s">
        <v>3155</v>
      </c>
      <c r="H1278" s="18">
        <v>58980</v>
      </c>
      <c r="I1278" s="10" t="s">
        <v>3157</v>
      </c>
      <c r="J1278" s="9" t="s">
        <v>3159</v>
      </c>
      <c r="K1278" s="47" t="s">
        <v>6671</v>
      </c>
    </row>
    <row r="1279" spans="1:11" ht="45" hidden="1" customHeight="1">
      <c r="A1279" s="9" t="s">
        <v>3154</v>
      </c>
      <c r="B1279" s="9" t="s">
        <v>141</v>
      </c>
      <c r="C1279" s="9" t="s">
        <v>2095</v>
      </c>
      <c r="D1279" s="9">
        <v>2</v>
      </c>
      <c r="E1279" s="9">
        <v>2022</v>
      </c>
      <c r="F1279" s="16">
        <v>44657</v>
      </c>
      <c r="G1279" s="10" t="s">
        <v>3155</v>
      </c>
      <c r="H1279" s="18">
        <v>657384</v>
      </c>
      <c r="I1279" s="10" t="s">
        <v>3158</v>
      </c>
      <c r="J1279" s="9" t="s">
        <v>3159</v>
      </c>
      <c r="K1279" s="47" t="s">
        <v>6671</v>
      </c>
    </row>
    <row r="1280" spans="1:11" s="3" customFormat="1" ht="30" hidden="1" customHeight="1">
      <c r="A1280" s="9" t="s">
        <v>3160</v>
      </c>
      <c r="B1280" s="9" t="s">
        <v>62</v>
      </c>
      <c r="C1280" s="10" t="s">
        <v>1530</v>
      </c>
      <c r="D1280" s="9">
        <v>3</v>
      </c>
      <c r="E1280" s="9">
        <v>2022</v>
      </c>
      <c r="F1280" s="16">
        <v>44656</v>
      </c>
      <c r="G1280" s="10" t="s">
        <v>3162</v>
      </c>
      <c r="H1280" s="18">
        <v>81655.199999999997</v>
      </c>
      <c r="I1280" s="10" t="s">
        <v>3161</v>
      </c>
      <c r="J1280" s="9" t="s">
        <v>3159</v>
      </c>
      <c r="K1280" s="47" t="s">
        <v>6671</v>
      </c>
    </row>
    <row r="1281" spans="1:11" s="3" customFormat="1" ht="30" hidden="1" customHeight="1">
      <c r="A1281" s="9" t="s">
        <v>3163</v>
      </c>
      <c r="B1281" s="9" t="s">
        <v>1678</v>
      </c>
      <c r="C1281" s="9" t="s">
        <v>52</v>
      </c>
      <c r="D1281" s="9">
        <v>3</v>
      </c>
      <c r="E1281" s="9">
        <v>2021</v>
      </c>
      <c r="F1281" s="16">
        <v>44655</v>
      </c>
      <c r="G1281" s="10" t="s">
        <v>3164</v>
      </c>
      <c r="H1281" s="18">
        <v>3168664.4</v>
      </c>
      <c r="I1281" s="10" t="s">
        <v>3165</v>
      </c>
      <c r="J1281" s="9" t="s">
        <v>3166</v>
      </c>
      <c r="K1281" s="47" t="s">
        <v>6629</v>
      </c>
    </row>
    <row r="1282" spans="1:11" s="3" customFormat="1" ht="45" hidden="1" customHeight="1">
      <c r="A1282" s="9" t="s">
        <v>3167</v>
      </c>
      <c r="B1282" s="9" t="s">
        <v>1874</v>
      </c>
      <c r="C1282" s="9" t="s">
        <v>52</v>
      </c>
      <c r="D1282" s="9">
        <v>1</v>
      </c>
      <c r="E1282" s="9">
        <v>2022</v>
      </c>
      <c r="F1282" s="16">
        <v>44662</v>
      </c>
      <c r="G1282" s="10" t="s">
        <v>3168</v>
      </c>
      <c r="H1282" s="18">
        <v>5762024</v>
      </c>
      <c r="I1282" s="10" t="s">
        <v>3169</v>
      </c>
      <c r="J1282" s="9" t="s">
        <v>3166</v>
      </c>
      <c r="K1282" s="47" t="s">
        <v>6630</v>
      </c>
    </row>
    <row r="1283" spans="1:11" s="3" customFormat="1" ht="30" hidden="1" customHeight="1">
      <c r="A1283" s="9" t="s">
        <v>3170</v>
      </c>
      <c r="B1283" s="9" t="s">
        <v>141</v>
      </c>
      <c r="C1283" s="9" t="s">
        <v>2095</v>
      </c>
      <c r="D1283" s="9">
        <v>3</v>
      </c>
      <c r="E1283" s="9">
        <v>2022</v>
      </c>
      <c r="F1283" s="16">
        <v>44663</v>
      </c>
      <c r="G1283" s="10" t="s">
        <v>3171</v>
      </c>
      <c r="H1283" s="18">
        <v>846456.88</v>
      </c>
      <c r="I1283" s="10" t="s">
        <v>3172</v>
      </c>
      <c r="J1283" s="9" t="s">
        <v>3173</v>
      </c>
      <c r="K1283" s="47" t="s">
        <v>6672</v>
      </c>
    </row>
    <row r="1284" spans="1:11" s="3" customFormat="1" ht="45" hidden="1" customHeight="1">
      <c r="A1284" s="9" t="s">
        <v>3174</v>
      </c>
      <c r="B1284" s="9" t="s">
        <v>5018</v>
      </c>
      <c r="C1284" s="10" t="s">
        <v>8</v>
      </c>
      <c r="D1284" s="9">
        <v>1</v>
      </c>
      <c r="E1284" s="9">
        <v>2022</v>
      </c>
      <c r="F1284" s="16">
        <v>44659</v>
      </c>
      <c r="G1284" s="10" t="s">
        <v>3176</v>
      </c>
      <c r="H1284" s="18">
        <v>50500</v>
      </c>
      <c r="I1284" s="10" t="s">
        <v>3175</v>
      </c>
      <c r="J1284" s="9" t="s">
        <v>3173</v>
      </c>
      <c r="K1284" s="47" t="s">
        <v>6672</v>
      </c>
    </row>
    <row r="1285" spans="1:11" s="3" customFormat="1" ht="30" hidden="1" customHeight="1">
      <c r="A1285" s="9" t="s">
        <v>3177</v>
      </c>
      <c r="B1285" s="44" t="s">
        <v>5137</v>
      </c>
      <c r="C1285" s="9" t="s">
        <v>2095</v>
      </c>
      <c r="D1285" s="9">
        <v>24</v>
      </c>
      <c r="E1285" s="34">
        <v>2022</v>
      </c>
      <c r="F1285" s="16">
        <v>44657</v>
      </c>
      <c r="G1285" s="10" t="s">
        <v>3178</v>
      </c>
      <c r="H1285" s="18">
        <v>58304.72</v>
      </c>
      <c r="I1285" s="10" t="s">
        <v>3179</v>
      </c>
      <c r="J1285" s="9" t="s">
        <v>3180</v>
      </c>
      <c r="K1285" s="47" t="s">
        <v>6631</v>
      </c>
    </row>
    <row r="1286" spans="1:11" s="3" customFormat="1" ht="30" hidden="1" customHeight="1">
      <c r="A1286" s="9" t="s">
        <v>3177</v>
      </c>
      <c r="B1286" s="10" t="s">
        <v>2911</v>
      </c>
      <c r="C1286" s="9" t="s">
        <v>2095</v>
      </c>
      <c r="D1286" s="9">
        <v>24</v>
      </c>
      <c r="E1286" s="9">
        <v>2021</v>
      </c>
      <c r="F1286" s="16">
        <v>44657</v>
      </c>
      <c r="G1286" s="10" t="s">
        <v>3178</v>
      </c>
      <c r="H1286" s="18">
        <v>58304.72</v>
      </c>
      <c r="I1286" s="10" t="s">
        <v>3179</v>
      </c>
      <c r="J1286" s="9" t="s">
        <v>3180</v>
      </c>
      <c r="K1286" s="47" t="s">
        <v>6631</v>
      </c>
    </row>
    <row r="1287" spans="1:11" s="3" customFormat="1" ht="45" hidden="1" customHeight="1">
      <c r="A1287" s="9" t="s">
        <v>3181</v>
      </c>
      <c r="B1287" s="9" t="s">
        <v>524</v>
      </c>
      <c r="C1287" s="10" t="s">
        <v>8</v>
      </c>
      <c r="D1287" s="9">
        <v>2</v>
      </c>
      <c r="E1287" s="9">
        <v>2022</v>
      </c>
      <c r="F1287" s="16">
        <v>44663</v>
      </c>
      <c r="G1287" s="10" t="s">
        <v>3182</v>
      </c>
      <c r="H1287" s="18">
        <v>129360</v>
      </c>
      <c r="I1287" s="10" t="s">
        <v>3183</v>
      </c>
      <c r="J1287" s="9" t="s">
        <v>3180</v>
      </c>
      <c r="K1287" s="47" t="s">
        <v>6631</v>
      </c>
    </row>
    <row r="1288" spans="1:11" s="3" customFormat="1" ht="45" hidden="1" customHeight="1">
      <c r="A1288" s="9" t="s">
        <v>3181</v>
      </c>
      <c r="B1288" s="9" t="s">
        <v>524</v>
      </c>
      <c r="C1288" s="10" t="s">
        <v>8</v>
      </c>
      <c r="D1288" s="9">
        <v>2</v>
      </c>
      <c r="E1288" s="9">
        <v>2022</v>
      </c>
      <c r="F1288" s="16">
        <v>44663</v>
      </c>
      <c r="G1288" s="10" t="s">
        <v>3182</v>
      </c>
      <c r="H1288" s="18">
        <v>187200</v>
      </c>
      <c r="I1288" s="10" t="s">
        <v>3184</v>
      </c>
      <c r="J1288" s="9" t="s">
        <v>3180</v>
      </c>
      <c r="K1288" s="47" t="s">
        <v>6631</v>
      </c>
    </row>
    <row r="1289" spans="1:11" s="3" customFormat="1" ht="75" hidden="1" customHeight="1">
      <c r="A1289" s="9" t="s">
        <v>3185</v>
      </c>
      <c r="B1289" s="9" t="s">
        <v>62</v>
      </c>
      <c r="C1289" s="10" t="s">
        <v>3482</v>
      </c>
      <c r="D1289" s="9">
        <v>1</v>
      </c>
      <c r="E1289" s="9">
        <v>2021</v>
      </c>
      <c r="F1289" s="16">
        <v>44677</v>
      </c>
      <c r="G1289" s="10" t="s">
        <v>3188</v>
      </c>
      <c r="H1289" s="18">
        <v>26590135.149999999</v>
      </c>
      <c r="I1289" s="10" t="s">
        <v>3186</v>
      </c>
      <c r="J1289" s="9" t="s">
        <v>3187</v>
      </c>
      <c r="K1289" s="47" t="s">
        <v>6632</v>
      </c>
    </row>
    <row r="1290" spans="1:11" s="3" customFormat="1" ht="30" hidden="1" customHeight="1">
      <c r="A1290" s="9" t="s">
        <v>3189</v>
      </c>
      <c r="B1290" s="9" t="s">
        <v>131</v>
      </c>
      <c r="C1290" s="10" t="s">
        <v>8</v>
      </c>
      <c r="D1290" s="9">
        <v>1</v>
      </c>
      <c r="E1290" s="9">
        <v>2022</v>
      </c>
      <c r="F1290" s="16">
        <v>44679</v>
      </c>
      <c r="G1290" s="10" t="s">
        <v>3190</v>
      </c>
      <c r="H1290" s="18">
        <v>82450.8</v>
      </c>
      <c r="I1290" s="10" t="s">
        <v>3191</v>
      </c>
      <c r="J1290" s="9" t="s">
        <v>3187</v>
      </c>
      <c r="K1290" s="47" t="s">
        <v>6632</v>
      </c>
    </row>
    <row r="1291" spans="1:11" s="3" customFormat="1" ht="30" hidden="1" customHeight="1">
      <c r="A1291" s="9" t="s">
        <v>3192</v>
      </c>
      <c r="B1291" s="9" t="s">
        <v>229</v>
      </c>
      <c r="C1291" s="10" t="s">
        <v>142</v>
      </c>
      <c r="D1291" s="9">
        <v>10</v>
      </c>
      <c r="E1291" s="9">
        <v>2022</v>
      </c>
      <c r="F1291" s="16">
        <v>44678</v>
      </c>
      <c r="G1291" s="10" t="s">
        <v>3193</v>
      </c>
      <c r="H1291" s="18">
        <v>568750</v>
      </c>
      <c r="I1291" s="10" t="s">
        <v>2073</v>
      </c>
      <c r="J1291" s="9" t="s">
        <v>3187</v>
      </c>
      <c r="K1291" s="47" t="s">
        <v>6632</v>
      </c>
    </row>
    <row r="1292" spans="1:11" s="3" customFormat="1" ht="45" hidden="1" customHeight="1">
      <c r="A1292" s="9" t="s">
        <v>3196</v>
      </c>
      <c r="B1292" s="9" t="s">
        <v>5018</v>
      </c>
      <c r="C1292" s="10" t="s">
        <v>8</v>
      </c>
      <c r="D1292" s="9">
        <v>4</v>
      </c>
      <c r="E1292" s="9">
        <v>2022</v>
      </c>
      <c r="F1292" s="16">
        <v>44683</v>
      </c>
      <c r="G1292" s="10" t="s">
        <v>3194</v>
      </c>
      <c r="H1292" s="18">
        <v>980280</v>
      </c>
      <c r="I1292" s="10" t="s">
        <v>3197</v>
      </c>
      <c r="J1292" s="9" t="s">
        <v>3195</v>
      </c>
      <c r="K1292" s="84" t="s">
        <v>6673</v>
      </c>
    </row>
    <row r="1293" spans="1:11" s="3" customFormat="1" ht="15" hidden="1" customHeight="1">
      <c r="A1293" s="9" t="s">
        <v>3198</v>
      </c>
      <c r="B1293" s="9" t="s">
        <v>141</v>
      </c>
      <c r="C1293" s="9" t="s">
        <v>798</v>
      </c>
      <c r="D1293" s="9">
        <v>1</v>
      </c>
      <c r="E1293" s="9">
        <v>2021</v>
      </c>
      <c r="F1293" s="16">
        <v>44680</v>
      </c>
      <c r="G1293" s="9" t="s">
        <v>3199</v>
      </c>
      <c r="H1293" s="25">
        <v>14636036.880000001</v>
      </c>
      <c r="I1293" s="10" t="s">
        <v>1337</v>
      </c>
      <c r="J1293" s="9" t="s">
        <v>3200</v>
      </c>
      <c r="K1293" s="47" t="s">
        <v>6633</v>
      </c>
    </row>
    <row r="1294" spans="1:11" s="3" customFormat="1" ht="15" hidden="1" customHeight="1">
      <c r="A1294" s="9" t="s">
        <v>3201</v>
      </c>
      <c r="B1294" s="9" t="s">
        <v>229</v>
      </c>
      <c r="C1294" s="10" t="s">
        <v>8</v>
      </c>
      <c r="D1294" s="9">
        <v>8</v>
      </c>
      <c r="E1294" s="9">
        <v>2022</v>
      </c>
      <c r="F1294" s="16">
        <v>44686</v>
      </c>
      <c r="G1294" s="9" t="s">
        <v>3202</v>
      </c>
      <c r="H1294" s="18">
        <v>54000</v>
      </c>
      <c r="I1294" s="10" t="s">
        <v>1690</v>
      </c>
      <c r="J1294" s="9" t="s">
        <v>3203</v>
      </c>
      <c r="K1294" s="47" t="s">
        <v>6746</v>
      </c>
    </row>
    <row r="1295" spans="1:11" s="3" customFormat="1" ht="105" hidden="1" customHeight="1">
      <c r="A1295" s="9" t="s">
        <v>3204</v>
      </c>
      <c r="B1295" s="9" t="s">
        <v>5018</v>
      </c>
      <c r="C1295" s="10" t="s">
        <v>142</v>
      </c>
      <c r="D1295" s="9">
        <v>7</v>
      </c>
      <c r="E1295" s="9">
        <v>2022</v>
      </c>
      <c r="F1295" s="16">
        <v>44686</v>
      </c>
      <c r="G1295" s="10" t="s">
        <v>3205</v>
      </c>
      <c r="H1295" s="18">
        <v>3272891.2</v>
      </c>
      <c r="I1295" s="10" t="s">
        <v>3206</v>
      </c>
      <c r="J1295" s="9" t="s">
        <v>3207</v>
      </c>
      <c r="K1295" s="84" t="s">
        <v>6674</v>
      </c>
    </row>
    <row r="1296" spans="1:11" s="3" customFormat="1" ht="45" hidden="1" customHeight="1">
      <c r="A1296" s="9" t="s">
        <v>3208</v>
      </c>
      <c r="B1296" s="10" t="s">
        <v>2911</v>
      </c>
      <c r="C1296" s="9" t="s">
        <v>2955</v>
      </c>
      <c r="D1296" s="9">
        <v>21</v>
      </c>
      <c r="E1296" s="9">
        <v>2021</v>
      </c>
      <c r="F1296" s="16">
        <v>44677</v>
      </c>
      <c r="G1296" s="10" t="s">
        <v>3209</v>
      </c>
      <c r="H1296" s="18">
        <v>20224</v>
      </c>
      <c r="I1296" s="10" t="s">
        <v>3210</v>
      </c>
      <c r="J1296" s="9" t="s">
        <v>3211</v>
      </c>
      <c r="K1296" s="47" t="s">
        <v>6634</v>
      </c>
    </row>
    <row r="1297" spans="1:11" s="3" customFormat="1" ht="45" hidden="1" customHeight="1">
      <c r="A1297" s="9" t="s">
        <v>3212</v>
      </c>
      <c r="B1297" s="9" t="s">
        <v>43</v>
      </c>
      <c r="C1297" s="9" t="s">
        <v>2536</v>
      </c>
      <c r="D1297" s="9">
        <v>1</v>
      </c>
      <c r="E1297" s="9">
        <v>2022</v>
      </c>
      <c r="F1297" s="16">
        <v>44690</v>
      </c>
      <c r="G1297" s="10" t="s">
        <v>3214</v>
      </c>
      <c r="H1297" s="18">
        <v>5237357.28</v>
      </c>
      <c r="I1297" s="10" t="s">
        <v>3213</v>
      </c>
      <c r="J1297" s="9" t="s">
        <v>3211</v>
      </c>
      <c r="K1297" s="84" t="s">
        <v>6634</v>
      </c>
    </row>
    <row r="1298" spans="1:11" s="3" customFormat="1" ht="45" hidden="1" customHeight="1">
      <c r="A1298" s="9" t="s">
        <v>3215</v>
      </c>
      <c r="B1298" s="9" t="s">
        <v>229</v>
      </c>
      <c r="C1298" s="10" t="s">
        <v>142</v>
      </c>
      <c r="D1298" s="9">
        <v>11</v>
      </c>
      <c r="E1298" s="9">
        <v>2022</v>
      </c>
      <c r="F1298" s="16">
        <v>44691</v>
      </c>
      <c r="G1298" s="10" t="s">
        <v>3216</v>
      </c>
      <c r="H1298" s="18">
        <v>12214848.779999999</v>
      </c>
      <c r="I1298" s="10" t="s">
        <v>3217</v>
      </c>
      <c r="J1298" s="9" t="s">
        <v>3211</v>
      </c>
      <c r="K1298" s="84" t="s">
        <v>6634</v>
      </c>
    </row>
    <row r="1299" spans="1:11" s="3" customFormat="1" ht="60" hidden="1" customHeight="1">
      <c r="A1299" s="9" t="s">
        <v>3218</v>
      </c>
      <c r="B1299" s="9" t="s">
        <v>62</v>
      </c>
      <c r="C1299" s="10" t="s">
        <v>1525</v>
      </c>
      <c r="D1299" s="9">
        <v>5</v>
      </c>
      <c r="E1299" s="9">
        <v>2022</v>
      </c>
      <c r="F1299" s="16">
        <v>44691</v>
      </c>
      <c r="G1299" s="10" t="s">
        <v>3219</v>
      </c>
      <c r="H1299" s="18">
        <v>18480</v>
      </c>
      <c r="I1299" s="10" t="s">
        <v>3220</v>
      </c>
      <c r="J1299" s="9" t="s">
        <v>3221</v>
      </c>
      <c r="K1299" s="84" t="s">
        <v>6675</v>
      </c>
    </row>
    <row r="1300" spans="1:11" s="3" customFormat="1" ht="45" hidden="1" customHeight="1">
      <c r="A1300" s="9" t="s">
        <v>3222</v>
      </c>
      <c r="B1300" s="9" t="s">
        <v>157</v>
      </c>
      <c r="C1300" s="9" t="s">
        <v>1875</v>
      </c>
      <c r="D1300" s="9">
        <v>3</v>
      </c>
      <c r="E1300" s="9">
        <v>2021</v>
      </c>
      <c r="F1300" s="16">
        <v>44327</v>
      </c>
      <c r="G1300" s="10" t="s">
        <v>3223</v>
      </c>
      <c r="H1300" s="18">
        <v>175099.12</v>
      </c>
      <c r="I1300" s="10" t="s">
        <v>3224</v>
      </c>
      <c r="J1300" s="9" t="s">
        <v>3225</v>
      </c>
      <c r="K1300" s="47" t="s">
        <v>6635</v>
      </c>
    </row>
    <row r="1301" spans="1:11" s="3" customFormat="1" ht="15" hidden="1" customHeight="1">
      <c r="A1301" s="9" t="s">
        <v>3226</v>
      </c>
      <c r="B1301" s="9" t="s">
        <v>229</v>
      </c>
      <c r="C1301" s="10" t="s">
        <v>142</v>
      </c>
      <c r="D1301" s="9">
        <v>16</v>
      </c>
      <c r="E1301" s="9">
        <v>2022</v>
      </c>
      <c r="F1301" s="16">
        <v>44694</v>
      </c>
      <c r="G1301" s="9" t="s">
        <v>572</v>
      </c>
      <c r="H1301" s="18">
        <v>304350</v>
      </c>
      <c r="I1301" s="10" t="s">
        <v>3227</v>
      </c>
      <c r="J1301" s="9" t="s">
        <v>3225</v>
      </c>
      <c r="K1301" s="47" t="s">
        <v>6635</v>
      </c>
    </row>
    <row r="1302" spans="1:11" s="3" customFormat="1" ht="105" hidden="1" customHeight="1">
      <c r="A1302" s="9" t="s">
        <v>3228</v>
      </c>
      <c r="B1302" s="10" t="s">
        <v>2911</v>
      </c>
      <c r="C1302" s="10" t="s">
        <v>142</v>
      </c>
      <c r="D1302" s="9">
        <v>1</v>
      </c>
      <c r="E1302" s="9">
        <v>2022</v>
      </c>
      <c r="F1302" s="16">
        <v>44697</v>
      </c>
      <c r="G1302" s="10" t="s">
        <v>3231</v>
      </c>
      <c r="H1302" s="18">
        <v>20970000</v>
      </c>
      <c r="I1302" s="10" t="s">
        <v>3229</v>
      </c>
      <c r="J1302" s="9" t="s">
        <v>3230</v>
      </c>
      <c r="K1302" s="47" t="s">
        <v>6676</v>
      </c>
    </row>
    <row r="1303" spans="1:11" s="3" customFormat="1" ht="45" hidden="1" customHeight="1">
      <c r="A1303" s="9" t="s">
        <v>3234</v>
      </c>
      <c r="B1303" s="9" t="s">
        <v>5018</v>
      </c>
      <c r="C1303" s="10" t="s">
        <v>8</v>
      </c>
      <c r="D1303" s="9">
        <v>6</v>
      </c>
      <c r="E1303" s="9">
        <v>2022</v>
      </c>
      <c r="F1303" s="16">
        <v>44692</v>
      </c>
      <c r="G1303" s="10" t="s">
        <v>3232</v>
      </c>
      <c r="H1303" s="18">
        <v>94000</v>
      </c>
      <c r="I1303" s="10" t="s">
        <v>3233</v>
      </c>
      <c r="J1303" s="9" t="s">
        <v>3230</v>
      </c>
      <c r="K1303" s="84" t="s">
        <v>6676</v>
      </c>
    </row>
    <row r="1304" spans="1:11" s="3" customFormat="1" ht="45" hidden="1" customHeight="1">
      <c r="A1304" s="9" t="s">
        <v>3235</v>
      </c>
      <c r="B1304" s="9" t="s">
        <v>229</v>
      </c>
      <c r="C1304" s="9" t="s">
        <v>798</v>
      </c>
      <c r="D1304" s="9">
        <v>31</v>
      </c>
      <c r="E1304" s="9">
        <v>2019</v>
      </c>
      <c r="F1304" s="16">
        <v>44699</v>
      </c>
      <c r="G1304" s="10" t="s">
        <v>3236</v>
      </c>
      <c r="H1304" s="18">
        <v>24854764.27</v>
      </c>
      <c r="I1304" s="10" t="s">
        <v>1013</v>
      </c>
      <c r="J1304" s="9" t="s">
        <v>3237</v>
      </c>
      <c r="K1304" s="47" t="s">
        <v>6649</v>
      </c>
    </row>
    <row r="1305" spans="1:11" s="3" customFormat="1" ht="30" hidden="1" customHeight="1">
      <c r="A1305" s="9" t="s">
        <v>3238</v>
      </c>
      <c r="B1305" s="44" t="s">
        <v>5137</v>
      </c>
      <c r="C1305" s="10" t="s">
        <v>8</v>
      </c>
      <c r="D1305" s="9">
        <v>11</v>
      </c>
      <c r="E1305" s="9">
        <v>2021</v>
      </c>
      <c r="F1305" s="16">
        <v>44704</v>
      </c>
      <c r="G1305" s="10" t="s">
        <v>3239</v>
      </c>
      <c r="H1305" s="18">
        <v>4060</v>
      </c>
      <c r="I1305" s="10" t="s">
        <v>3240</v>
      </c>
      <c r="J1305" s="9" t="s">
        <v>3241</v>
      </c>
      <c r="K1305" s="47" t="s">
        <v>6636</v>
      </c>
    </row>
    <row r="1306" spans="1:11" s="3" customFormat="1" ht="30" hidden="1" customHeight="1">
      <c r="A1306" s="9" t="s">
        <v>3242</v>
      </c>
      <c r="B1306" s="44" t="s">
        <v>5137</v>
      </c>
      <c r="C1306" s="10" t="s">
        <v>142</v>
      </c>
      <c r="D1306" s="9">
        <v>14</v>
      </c>
      <c r="E1306" s="9">
        <v>2021</v>
      </c>
      <c r="F1306" s="16">
        <v>44699</v>
      </c>
      <c r="G1306" s="10" t="s">
        <v>3243</v>
      </c>
      <c r="H1306" s="18">
        <v>70623</v>
      </c>
      <c r="I1306" s="10" t="s">
        <v>3244</v>
      </c>
      <c r="J1306" s="9" t="s">
        <v>3241</v>
      </c>
      <c r="K1306" s="47" t="s">
        <v>6636</v>
      </c>
    </row>
    <row r="1307" spans="1:11" s="3" customFormat="1" ht="60" hidden="1" customHeight="1">
      <c r="A1307" s="9" t="s">
        <v>3247</v>
      </c>
      <c r="B1307" s="9" t="s">
        <v>5018</v>
      </c>
      <c r="C1307" s="10" t="s">
        <v>8</v>
      </c>
      <c r="D1307" s="9">
        <v>8</v>
      </c>
      <c r="E1307" s="9">
        <v>2022</v>
      </c>
      <c r="F1307" s="16">
        <v>44698</v>
      </c>
      <c r="G1307" s="10" t="s">
        <v>3245</v>
      </c>
      <c r="H1307" s="18">
        <v>229800</v>
      </c>
      <c r="I1307" s="10" t="s">
        <v>3246</v>
      </c>
      <c r="J1307" s="9" t="s">
        <v>3241</v>
      </c>
      <c r="K1307" s="47" t="s">
        <v>6636</v>
      </c>
    </row>
    <row r="1308" spans="1:11" s="3" customFormat="1" ht="96" hidden="1" customHeight="1">
      <c r="A1308" s="9" t="s">
        <v>3248</v>
      </c>
      <c r="B1308" s="9" t="s">
        <v>5018</v>
      </c>
      <c r="C1308" s="9" t="s">
        <v>1875</v>
      </c>
      <c r="D1308" s="9">
        <v>1</v>
      </c>
      <c r="E1308" s="9">
        <v>2022</v>
      </c>
      <c r="F1308" s="16">
        <v>44704</v>
      </c>
      <c r="G1308" s="10" t="s">
        <v>3249</v>
      </c>
      <c r="H1308" s="18">
        <v>158927</v>
      </c>
      <c r="I1308" s="10" t="s">
        <v>3250</v>
      </c>
      <c r="J1308" s="9" t="s">
        <v>3251</v>
      </c>
      <c r="K1308" s="47" t="s">
        <v>6677</v>
      </c>
    </row>
    <row r="1309" spans="1:11" s="3" customFormat="1" ht="45" hidden="1" customHeight="1">
      <c r="A1309" s="9" t="s">
        <v>3252</v>
      </c>
      <c r="B1309" s="9" t="s">
        <v>1874</v>
      </c>
      <c r="C1309" s="9" t="s">
        <v>52</v>
      </c>
      <c r="D1309" s="9">
        <v>3</v>
      </c>
      <c r="E1309" s="9">
        <v>2022</v>
      </c>
      <c r="F1309" s="16">
        <v>44705</v>
      </c>
      <c r="G1309" s="10" t="s">
        <v>3253</v>
      </c>
      <c r="H1309" s="18">
        <v>18081859.879999999</v>
      </c>
      <c r="I1309" s="10" t="s">
        <v>3254</v>
      </c>
      <c r="J1309" s="9" t="s">
        <v>3251</v>
      </c>
      <c r="K1309" s="47" t="s">
        <v>6677</v>
      </c>
    </row>
    <row r="1310" spans="1:11" s="3" customFormat="1" ht="30" hidden="1" customHeight="1">
      <c r="A1310" s="9" t="s">
        <v>3255</v>
      </c>
      <c r="B1310" s="9" t="s">
        <v>79</v>
      </c>
      <c r="C1310" s="9" t="s">
        <v>2981</v>
      </c>
      <c r="D1310" s="9">
        <v>8</v>
      </c>
      <c r="E1310" s="9">
        <v>2022</v>
      </c>
      <c r="F1310" s="16">
        <v>44706</v>
      </c>
      <c r="G1310" s="10" t="s">
        <v>3256</v>
      </c>
      <c r="H1310" s="18">
        <v>245828.8</v>
      </c>
      <c r="I1310" s="10" t="s">
        <v>3257</v>
      </c>
      <c r="J1310" s="9" t="s">
        <v>3258</v>
      </c>
      <c r="K1310" s="47" t="s">
        <v>6656</v>
      </c>
    </row>
    <row r="1311" spans="1:11" s="3" customFormat="1" ht="90" hidden="1" customHeight="1">
      <c r="A1311" s="9" t="s">
        <v>3260</v>
      </c>
      <c r="B1311" s="9" t="s">
        <v>5018</v>
      </c>
      <c r="C1311" s="10" t="s">
        <v>8</v>
      </c>
      <c r="D1311" s="9">
        <v>5</v>
      </c>
      <c r="E1311" s="9">
        <v>2022</v>
      </c>
      <c r="F1311" s="16">
        <v>44705</v>
      </c>
      <c r="G1311" s="10" t="s">
        <v>3259</v>
      </c>
      <c r="H1311" s="18">
        <v>1927500</v>
      </c>
      <c r="I1311" s="10" t="s">
        <v>2273</v>
      </c>
      <c r="J1311" s="9" t="s">
        <v>3258</v>
      </c>
      <c r="K1311" s="47" t="s">
        <v>6656</v>
      </c>
    </row>
    <row r="1312" spans="1:11" s="3" customFormat="1" ht="45" hidden="1" customHeight="1">
      <c r="A1312" s="9" t="s">
        <v>3261</v>
      </c>
      <c r="B1312" s="9" t="s">
        <v>1646</v>
      </c>
      <c r="C1312" s="9" t="s">
        <v>2095</v>
      </c>
      <c r="D1312" s="9">
        <v>14</v>
      </c>
      <c r="E1312" s="9">
        <v>2021</v>
      </c>
      <c r="F1312" s="16">
        <v>44711</v>
      </c>
      <c r="G1312" s="10" t="s">
        <v>3262</v>
      </c>
      <c r="H1312" s="18">
        <v>2552665.9</v>
      </c>
      <c r="I1312" s="10" t="s">
        <v>3263</v>
      </c>
      <c r="J1312" s="70" t="s">
        <v>3269</v>
      </c>
      <c r="K1312" s="47" t="s">
        <v>6637</v>
      </c>
    </row>
    <row r="1313" spans="1:11" s="3" customFormat="1" ht="60" hidden="1" customHeight="1">
      <c r="A1313" s="9" t="s">
        <v>3267</v>
      </c>
      <c r="B1313" s="9" t="s">
        <v>1646</v>
      </c>
      <c r="C1313" s="9" t="s">
        <v>2981</v>
      </c>
      <c r="D1313" s="9">
        <v>16</v>
      </c>
      <c r="E1313" s="9">
        <v>2021</v>
      </c>
      <c r="F1313" s="16">
        <v>44714</v>
      </c>
      <c r="G1313" s="10" t="s">
        <v>3270</v>
      </c>
      <c r="H1313" s="18">
        <v>3194612.93</v>
      </c>
      <c r="I1313" s="10" t="s">
        <v>3268</v>
      </c>
      <c r="J1313" s="9" t="s">
        <v>3269</v>
      </c>
      <c r="K1313" s="47" t="s">
        <v>6637</v>
      </c>
    </row>
    <row r="1314" spans="1:11" s="3" customFormat="1" ht="79.5" hidden="1" customHeight="1">
      <c r="A1314" s="9" t="s">
        <v>4881</v>
      </c>
      <c r="B1314" s="9" t="s">
        <v>229</v>
      </c>
      <c r="C1314" s="9" t="s">
        <v>798</v>
      </c>
      <c r="D1314" s="9">
        <v>4</v>
      </c>
      <c r="E1314" s="9">
        <v>2021</v>
      </c>
      <c r="F1314" s="16">
        <v>44713</v>
      </c>
      <c r="G1314" s="10" t="s">
        <v>3271</v>
      </c>
      <c r="H1314" s="18">
        <v>7000000</v>
      </c>
      <c r="I1314" s="10" t="s">
        <v>330</v>
      </c>
      <c r="J1314" s="9" t="s">
        <v>3269</v>
      </c>
      <c r="K1314" s="47" t="s">
        <v>6637</v>
      </c>
    </row>
    <row r="1315" spans="1:11" ht="30" hidden="1" customHeight="1">
      <c r="A1315" s="9" t="s">
        <v>3264</v>
      </c>
      <c r="B1315" s="9" t="s">
        <v>229</v>
      </c>
      <c r="C1315" s="10" t="s">
        <v>8</v>
      </c>
      <c r="D1315" s="9">
        <v>5</v>
      </c>
      <c r="E1315" s="9">
        <v>2022</v>
      </c>
      <c r="F1315" s="50">
        <v>44712</v>
      </c>
      <c r="G1315" s="10" t="s">
        <v>3265</v>
      </c>
      <c r="H1315" s="18">
        <v>273796.8</v>
      </c>
      <c r="I1315" s="10" t="s">
        <v>3266</v>
      </c>
      <c r="J1315" s="9" t="s">
        <v>3269</v>
      </c>
      <c r="K1315" s="47" t="s">
        <v>6637</v>
      </c>
    </row>
    <row r="1316" spans="1:11" s="3" customFormat="1" ht="60" hidden="1" customHeight="1">
      <c r="A1316" s="9" t="s">
        <v>3272</v>
      </c>
      <c r="B1316" s="9" t="s">
        <v>5018</v>
      </c>
      <c r="C1316" s="10" t="s">
        <v>8</v>
      </c>
      <c r="D1316" s="9">
        <v>2</v>
      </c>
      <c r="E1316" s="9">
        <v>2022</v>
      </c>
      <c r="F1316" s="16">
        <v>44712</v>
      </c>
      <c r="G1316" s="10" t="s">
        <v>3273</v>
      </c>
      <c r="H1316" s="18">
        <v>246240</v>
      </c>
      <c r="I1316" s="10" t="s">
        <v>3274</v>
      </c>
      <c r="J1316" s="9" t="s">
        <v>3275</v>
      </c>
      <c r="K1316" s="47" t="s">
        <v>6638</v>
      </c>
    </row>
    <row r="1317" spans="1:11" ht="60" hidden="1" customHeight="1">
      <c r="A1317" s="9" t="s">
        <v>3272</v>
      </c>
      <c r="B1317" s="9" t="s">
        <v>5018</v>
      </c>
      <c r="C1317" s="10" t="s">
        <v>8</v>
      </c>
      <c r="D1317" s="9">
        <v>2</v>
      </c>
      <c r="E1317" s="9">
        <v>2022</v>
      </c>
      <c r="F1317" s="16">
        <v>44712</v>
      </c>
      <c r="G1317" s="10" t="s">
        <v>3273</v>
      </c>
      <c r="H1317" s="58">
        <v>89400</v>
      </c>
      <c r="I1317" s="30" t="s">
        <v>3276</v>
      </c>
      <c r="J1317" s="9" t="s">
        <v>3275</v>
      </c>
      <c r="K1317" s="47" t="s">
        <v>6638</v>
      </c>
    </row>
    <row r="1318" spans="1:11" s="3" customFormat="1" ht="60" hidden="1" customHeight="1">
      <c r="A1318" s="9" t="s">
        <v>3272</v>
      </c>
      <c r="B1318" s="9" t="s">
        <v>5018</v>
      </c>
      <c r="C1318" s="10" t="s">
        <v>8</v>
      </c>
      <c r="D1318" s="9">
        <v>2</v>
      </c>
      <c r="E1318" s="9">
        <v>2022</v>
      </c>
      <c r="F1318" s="16">
        <v>44712</v>
      </c>
      <c r="G1318" s="10" t="s">
        <v>3273</v>
      </c>
      <c r="H1318" s="18">
        <v>190941.6</v>
      </c>
      <c r="I1318" s="10" t="s">
        <v>3277</v>
      </c>
      <c r="J1318" s="9" t="s">
        <v>3275</v>
      </c>
      <c r="K1318" s="47" t="s">
        <v>6638</v>
      </c>
    </row>
    <row r="1319" spans="1:11" s="3" customFormat="1" ht="75" hidden="1" customHeight="1">
      <c r="A1319" s="9" t="s">
        <v>3278</v>
      </c>
      <c r="B1319" s="9" t="s">
        <v>62</v>
      </c>
      <c r="C1319" s="10" t="s">
        <v>2057</v>
      </c>
      <c r="D1319" s="9">
        <v>13</v>
      </c>
      <c r="E1319" s="9">
        <v>2021</v>
      </c>
      <c r="F1319" s="16">
        <v>44714</v>
      </c>
      <c r="G1319" s="10" t="s">
        <v>3279</v>
      </c>
      <c r="H1319" s="18">
        <v>190500</v>
      </c>
      <c r="I1319" s="10" t="s">
        <v>3280</v>
      </c>
      <c r="J1319" s="9" t="s">
        <v>3275</v>
      </c>
      <c r="K1319" s="84" t="s">
        <v>6638</v>
      </c>
    </row>
    <row r="1320" spans="1:11" ht="60" hidden="1" customHeight="1">
      <c r="A1320" s="9" t="s">
        <v>3281</v>
      </c>
      <c r="B1320" s="9" t="s">
        <v>1646</v>
      </c>
      <c r="C1320" s="9" t="s">
        <v>2981</v>
      </c>
      <c r="D1320" s="9">
        <v>17</v>
      </c>
      <c r="E1320" s="9">
        <v>2021</v>
      </c>
      <c r="F1320" s="16">
        <v>44719</v>
      </c>
      <c r="G1320" s="10" t="s">
        <v>3283</v>
      </c>
      <c r="H1320" s="18">
        <v>3539652.58</v>
      </c>
      <c r="I1320" s="10" t="s">
        <v>3282</v>
      </c>
      <c r="J1320" s="9" t="s">
        <v>3286</v>
      </c>
      <c r="K1320" s="47" t="s">
        <v>6639</v>
      </c>
    </row>
    <row r="1321" spans="1:11" ht="45" hidden="1" customHeight="1">
      <c r="A1321" s="9" t="s">
        <v>3281</v>
      </c>
      <c r="B1321" s="9" t="s">
        <v>1646</v>
      </c>
      <c r="C1321" s="9" t="s">
        <v>2981</v>
      </c>
      <c r="D1321" s="9">
        <v>17</v>
      </c>
      <c r="E1321" s="9">
        <v>2021</v>
      </c>
      <c r="F1321" s="16">
        <v>44719</v>
      </c>
      <c r="G1321" s="10" t="s">
        <v>3284</v>
      </c>
      <c r="H1321" s="18">
        <v>472128.5</v>
      </c>
      <c r="I1321" s="10" t="s">
        <v>3285</v>
      </c>
      <c r="J1321" s="9" t="s">
        <v>3286</v>
      </c>
      <c r="K1321" s="47" t="s">
        <v>6639</v>
      </c>
    </row>
    <row r="1322" spans="1:11" s="3" customFormat="1" ht="15" hidden="1" customHeight="1">
      <c r="A1322" s="9" t="s">
        <v>3287</v>
      </c>
      <c r="B1322" s="9" t="s">
        <v>229</v>
      </c>
      <c r="C1322" s="10" t="s">
        <v>142</v>
      </c>
      <c r="D1322" s="9">
        <v>19</v>
      </c>
      <c r="E1322" s="9">
        <v>2022</v>
      </c>
      <c r="F1322" s="16">
        <v>44715</v>
      </c>
      <c r="G1322" s="10" t="s">
        <v>2147</v>
      </c>
      <c r="H1322" s="18">
        <v>3289918.8</v>
      </c>
      <c r="I1322" s="10" t="s">
        <v>2073</v>
      </c>
      <c r="J1322" s="9" t="s">
        <v>3286</v>
      </c>
      <c r="K1322" s="47" t="s">
        <v>6639</v>
      </c>
    </row>
    <row r="1323" spans="1:11" s="3" customFormat="1" ht="30" hidden="1" customHeight="1">
      <c r="A1323" s="9" t="s">
        <v>3288</v>
      </c>
      <c r="B1323" s="9" t="s">
        <v>229</v>
      </c>
      <c r="C1323" s="10" t="s">
        <v>142</v>
      </c>
      <c r="D1323" s="9">
        <v>20</v>
      </c>
      <c r="E1323" s="9">
        <v>2022</v>
      </c>
      <c r="F1323" s="16">
        <v>44721</v>
      </c>
      <c r="G1323" s="10" t="s">
        <v>3289</v>
      </c>
      <c r="H1323" s="18">
        <v>1083489.2</v>
      </c>
      <c r="I1323" s="10" t="s">
        <v>691</v>
      </c>
      <c r="J1323" s="9" t="s">
        <v>3290</v>
      </c>
      <c r="K1323" s="47" t="s">
        <v>6747</v>
      </c>
    </row>
    <row r="1324" spans="1:11" s="3" customFormat="1" ht="30" hidden="1" customHeight="1">
      <c r="A1324" s="9" t="s">
        <v>3288</v>
      </c>
      <c r="B1324" s="9" t="s">
        <v>229</v>
      </c>
      <c r="C1324" s="10" t="s">
        <v>142</v>
      </c>
      <c r="D1324" s="9">
        <v>20</v>
      </c>
      <c r="E1324" s="9">
        <v>2022</v>
      </c>
      <c r="F1324" s="16">
        <v>44721</v>
      </c>
      <c r="G1324" s="10" t="s">
        <v>3291</v>
      </c>
      <c r="H1324" s="18">
        <v>733062</v>
      </c>
      <c r="I1324" s="10" t="s">
        <v>3292</v>
      </c>
      <c r="J1324" s="9" t="s">
        <v>3290</v>
      </c>
      <c r="K1324" s="47" t="s">
        <v>6747</v>
      </c>
    </row>
    <row r="1325" spans="1:11" s="3" customFormat="1" ht="45" hidden="1" customHeight="1">
      <c r="A1325" s="9" t="s">
        <v>3293</v>
      </c>
      <c r="B1325" s="9" t="s">
        <v>229</v>
      </c>
      <c r="C1325" s="10" t="s">
        <v>142</v>
      </c>
      <c r="D1325" s="9">
        <v>51</v>
      </c>
      <c r="E1325" s="9">
        <v>2021</v>
      </c>
      <c r="F1325" s="16">
        <v>44721</v>
      </c>
      <c r="G1325" s="10" t="s">
        <v>3294</v>
      </c>
      <c r="H1325" s="18">
        <v>77033.679999999993</v>
      </c>
      <c r="I1325" s="10" t="s">
        <v>3191</v>
      </c>
      <c r="J1325" s="9" t="s">
        <v>3295</v>
      </c>
      <c r="K1325" s="47" t="s">
        <v>6640</v>
      </c>
    </row>
    <row r="1326" spans="1:11" ht="45" hidden="1" customHeight="1">
      <c r="A1326" s="9" t="s">
        <v>3293</v>
      </c>
      <c r="B1326" s="9" t="s">
        <v>229</v>
      </c>
      <c r="C1326" s="10" t="s">
        <v>142</v>
      </c>
      <c r="D1326" s="9">
        <v>51</v>
      </c>
      <c r="E1326" s="9">
        <v>2021</v>
      </c>
      <c r="F1326" s="16">
        <v>44721</v>
      </c>
      <c r="G1326" s="10" t="s">
        <v>3297</v>
      </c>
      <c r="H1326" s="18">
        <v>252882.79</v>
      </c>
      <c r="I1326" s="10" t="s">
        <v>3296</v>
      </c>
      <c r="J1326" s="9" t="s">
        <v>3295</v>
      </c>
      <c r="K1326" s="47" t="s">
        <v>6640</v>
      </c>
    </row>
    <row r="1327" spans="1:11" ht="45" hidden="1" customHeight="1">
      <c r="A1327" s="9" t="s">
        <v>3293</v>
      </c>
      <c r="B1327" s="9" t="s">
        <v>229</v>
      </c>
      <c r="C1327" s="10" t="s">
        <v>142</v>
      </c>
      <c r="D1327" s="9">
        <v>51</v>
      </c>
      <c r="E1327" s="9">
        <v>2021</v>
      </c>
      <c r="F1327" s="16">
        <v>44721</v>
      </c>
      <c r="G1327" s="10" t="s">
        <v>3298</v>
      </c>
      <c r="H1327" s="18">
        <v>149270.31</v>
      </c>
      <c r="I1327" s="10" t="s">
        <v>673</v>
      </c>
      <c r="J1327" s="9" t="s">
        <v>3295</v>
      </c>
      <c r="K1327" s="47" t="s">
        <v>6640</v>
      </c>
    </row>
    <row r="1328" spans="1:11" ht="30" hidden="1" customHeight="1">
      <c r="A1328" s="9" t="s">
        <v>3293</v>
      </c>
      <c r="B1328" s="9" t="s">
        <v>229</v>
      </c>
      <c r="C1328" s="10" t="s">
        <v>142</v>
      </c>
      <c r="D1328" s="9">
        <v>51</v>
      </c>
      <c r="E1328" s="9">
        <v>2021</v>
      </c>
      <c r="F1328" s="16">
        <v>44721</v>
      </c>
      <c r="G1328" s="10" t="s">
        <v>3300</v>
      </c>
      <c r="H1328" s="18">
        <v>128510.23</v>
      </c>
      <c r="I1328" s="10" t="s">
        <v>3299</v>
      </c>
      <c r="J1328" s="9" t="s">
        <v>3295</v>
      </c>
      <c r="K1328" s="47" t="s">
        <v>6640</v>
      </c>
    </row>
    <row r="1329" spans="1:11" ht="30" hidden="1" customHeight="1">
      <c r="A1329" s="9" t="s">
        <v>3293</v>
      </c>
      <c r="B1329" s="9" t="s">
        <v>229</v>
      </c>
      <c r="C1329" s="10" t="s">
        <v>142</v>
      </c>
      <c r="D1329" s="9">
        <v>51</v>
      </c>
      <c r="E1329" s="9">
        <v>2021</v>
      </c>
      <c r="F1329" s="16">
        <v>44721</v>
      </c>
      <c r="G1329" s="10" t="s">
        <v>3301</v>
      </c>
      <c r="H1329" s="18">
        <v>52179.41</v>
      </c>
      <c r="I1329" s="10" t="s">
        <v>3285</v>
      </c>
      <c r="J1329" s="9" t="s">
        <v>3295</v>
      </c>
      <c r="K1329" s="47" t="s">
        <v>6640</v>
      </c>
    </row>
    <row r="1330" spans="1:11" s="3" customFormat="1" ht="30" hidden="1" customHeight="1">
      <c r="A1330" s="9" t="s">
        <v>3302</v>
      </c>
      <c r="B1330" s="9" t="s">
        <v>43</v>
      </c>
      <c r="C1330" s="9" t="s">
        <v>2536</v>
      </c>
      <c r="D1330" s="9">
        <v>5</v>
      </c>
      <c r="E1330" s="9">
        <v>2021</v>
      </c>
      <c r="F1330" s="16">
        <v>44726</v>
      </c>
      <c r="G1330" s="10" t="s">
        <v>3303</v>
      </c>
      <c r="H1330" s="18">
        <v>149466.57999999999</v>
      </c>
      <c r="I1330" s="10" t="s">
        <v>3191</v>
      </c>
      <c r="J1330" s="9" t="s">
        <v>3304</v>
      </c>
      <c r="K1330" s="47" t="s">
        <v>6641</v>
      </c>
    </row>
    <row r="1331" spans="1:11" s="3" customFormat="1" ht="30" hidden="1" customHeight="1">
      <c r="A1331" s="9" t="s">
        <v>3302</v>
      </c>
      <c r="B1331" s="9" t="s">
        <v>43</v>
      </c>
      <c r="C1331" s="9" t="s">
        <v>2536</v>
      </c>
      <c r="D1331" s="9">
        <v>5</v>
      </c>
      <c r="E1331" s="9">
        <v>2021</v>
      </c>
      <c r="F1331" s="16">
        <v>44726</v>
      </c>
      <c r="G1331" s="10" t="s">
        <v>3306</v>
      </c>
      <c r="H1331" s="18">
        <v>120186.49</v>
      </c>
      <c r="I1331" s="10" t="s">
        <v>3305</v>
      </c>
      <c r="J1331" s="9" t="s">
        <v>3304</v>
      </c>
      <c r="K1331" s="47" t="s">
        <v>6641</v>
      </c>
    </row>
    <row r="1332" spans="1:11" s="3" customFormat="1" ht="15" hidden="1" customHeight="1">
      <c r="A1332" s="9" t="s">
        <v>3302</v>
      </c>
      <c r="B1332" s="9" t="s">
        <v>43</v>
      </c>
      <c r="C1332" s="9" t="s">
        <v>2536</v>
      </c>
      <c r="D1332" s="9">
        <v>5</v>
      </c>
      <c r="E1332" s="9">
        <v>2021</v>
      </c>
      <c r="F1332" s="16">
        <v>44726</v>
      </c>
      <c r="G1332" s="10" t="s">
        <v>3307</v>
      </c>
      <c r="H1332" s="18">
        <v>84753.3</v>
      </c>
      <c r="I1332" s="10" t="s">
        <v>828</v>
      </c>
      <c r="J1332" s="9" t="s">
        <v>3304</v>
      </c>
      <c r="K1332" s="84" t="s">
        <v>6641</v>
      </c>
    </row>
    <row r="1333" spans="1:11" s="3" customFormat="1" ht="15" hidden="1" customHeight="1">
      <c r="A1333" s="9" t="s">
        <v>3302</v>
      </c>
      <c r="B1333" s="9" t="s">
        <v>43</v>
      </c>
      <c r="C1333" s="9" t="s">
        <v>2536</v>
      </c>
      <c r="D1333" s="9">
        <v>5</v>
      </c>
      <c r="E1333" s="9">
        <v>2021</v>
      </c>
      <c r="F1333" s="16">
        <v>44726</v>
      </c>
      <c r="G1333" s="9" t="s">
        <v>3308</v>
      </c>
      <c r="H1333" s="18">
        <v>31185</v>
      </c>
      <c r="I1333" s="10" t="s">
        <v>415</v>
      </c>
      <c r="J1333" s="9" t="s">
        <v>3304</v>
      </c>
      <c r="K1333" s="47" t="s">
        <v>6641</v>
      </c>
    </row>
    <row r="1334" spans="1:11" s="3" customFormat="1" ht="15" hidden="1" customHeight="1">
      <c r="A1334" s="9" t="s">
        <v>3302</v>
      </c>
      <c r="B1334" s="9" t="s">
        <v>43</v>
      </c>
      <c r="C1334" s="9" t="s">
        <v>2536</v>
      </c>
      <c r="D1334" s="9">
        <v>5</v>
      </c>
      <c r="E1334" s="9">
        <v>2021</v>
      </c>
      <c r="F1334" s="16">
        <v>44726</v>
      </c>
      <c r="G1334" s="9" t="s">
        <v>3310</v>
      </c>
      <c r="H1334" s="18">
        <v>15389</v>
      </c>
      <c r="I1334" s="10" t="s">
        <v>3309</v>
      </c>
      <c r="J1334" s="9" t="s">
        <v>3304</v>
      </c>
      <c r="K1334" s="47" t="s">
        <v>6641</v>
      </c>
    </row>
    <row r="1335" spans="1:11" s="3" customFormat="1" ht="15" hidden="1" customHeight="1">
      <c r="A1335" s="9" t="s">
        <v>3302</v>
      </c>
      <c r="B1335" s="9" t="s">
        <v>43</v>
      </c>
      <c r="C1335" s="9" t="s">
        <v>2536</v>
      </c>
      <c r="D1335" s="9">
        <v>5</v>
      </c>
      <c r="E1335" s="9">
        <v>2021</v>
      </c>
      <c r="F1335" s="16">
        <v>44726</v>
      </c>
      <c r="G1335" s="9" t="s">
        <v>3311</v>
      </c>
      <c r="H1335" s="18">
        <v>455</v>
      </c>
      <c r="I1335" s="10" t="s">
        <v>1872</v>
      </c>
      <c r="J1335" s="9" t="s">
        <v>3304</v>
      </c>
      <c r="K1335" s="47" t="s">
        <v>6641</v>
      </c>
    </row>
    <row r="1336" spans="1:11" ht="15" hidden="1" customHeight="1">
      <c r="A1336" s="9" t="s">
        <v>3312</v>
      </c>
      <c r="B1336" s="9" t="s">
        <v>131</v>
      </c>
      <c r="C1336" s="10" t="s">
        <v>8</v>
      </c>
      <c r="D1336" s="9">
        <v>3</v>
      </c>
      <c r="E1336" s="9">
        <v>2022</v>
      </c>
      <c r="F1336" s="16">
        <v>44727</v>
      </c>
      <c r="G1336" s="9" t="s">
        <v>3313</v>
      </c>
      <c r="H1336" s="18">
        <v>2760</v>
      </c>
      <c r="I1336" s="10" t="s">
        <v>3314</v>
      </c>
      <c r="J1336" s="9" t="s">
        <v>3304</v>
      </c>
      <c r="K1336" s="47" t="s">
        <v>6641</v>
      </c>
    </row>
    <row r="1337" spans="1:11" ht="15" hidden="1" customHeight="1">
      <c r="A1337" s="9" t="s">
        <v>3312</v>
      </c>
      <c r="B1337" s="9" t="s">
        <v>131</v>
      </c>
      <c r="C1337" s="10" t="s">
        <v>8</v>
      </c>
      <c r="D1337" s="9">
        <v>3</v>
      </c>
      <c r="E1337" s="9">
        <v>2022</v>
      </c>
      <c r="F1337" s="16">
        <v>44727</v>
      </c>
      <c r="G1337" s="9" t="s">
        <v>3315</v>
      </c>
      <c r="H1337" s="18">
        <v>1950</v>
      </c>
      <c r="I1337" s="10" t="s">
        <v>3314</v>
      </c>
      <c r="J1337" s="9" t="s">
        <v>3304</v>
      </c>
      <c r="K1337" s="47" t="s">
        <v>6641</v>
      </c>
    </row>
    <row r="1338" spans="1:11" ht="15" hidden="1" customHeight="1">
      <c r="A1338" s="9" t="s">
        <v>3312</v>
      </c>
      <c r="B1338" s="9" t="s">
        <v>131</v>
      </c>
      <c r="C1338" s="10" t="s">
        <v>8</v>
      </c>
      <c r="D1338" s="9">
        <v>3</v>
      </c>
      <c r="E1338" s="9">
        <v>2022</v>
      </c>
      <c r="F1338" s="16">
        <v>44727</v>
      </c>
      <c r="G1338" s="9" t="s">
        <v>3316</v>
      </c>
      <c r="H1338" s="18">
        <v>3600</v>
      </c>
      <c r="I1338" s="10" t="s">
        <v>3314</v>
      </c>
      <c r="J1338" s="9" t="s">
        <v>3304</v>
      </c>
      <c r="K1338" s="47" t="s">
        <v>6641</v>
      </c>
    </row>
    <row r="1339" spans="1:11" ht="15" hidden="1" customHeight="1">
      <c r="A1339" s="9" t="s">
        <v>3312</v>
      </c>
      <c r="B1339" s="9" t="s">
        <v>131</v>
      </c>
      <c r="C1339" s="10" t="s">
        <v>8</v>
      </c>
      <c r="D1339" s="9">
        <v>3</v>
      </c>
      <c r="E1339" s="9">
        <v>2022</v>
      </c>
      <c r="F1339" s="16">
        <v>44727</v>
      </c>
      <c r="G1339" s="9" t="s">
        <v>3317</v>
      </c>
      <c r="H1339" s="18">
        <v>2795</v>
      </c>
      <c r="I1339" s="10" t="s">
        <v>3314</v>
      </c>
      <c r="J1339" s="9" t="s">
        <v>3304</v>
      </c>
      <c r="K1339" s="47" t="s">
        <v>6641</v>
      </c>
    </row>
    <row r="1340" spans="1:11" ht="15" hidden="1" customHeight="1">
      <c r="A1340" s="9" t="s">
        <v>3312</v>
      </c>
      <c r="B1340" s="9" t="s">
        <v>131</v>
      </c>
      <c r="C1340" s="10" t="s">
        <v>8</v>
      </c>
      <c r="D1340" s="9">
        <v>3</v>
      </c>
      <c r="E1340" s="9">
        <v>2022</v>
      </c>
      <c r="F1340" s="16">
        <v>44727</v>
      </c>
      <c r="G1340" s="9" t="s">
        <v>3318</v>
      </c>
      <c r="H1340" s="18">
        <v>7985</v>
      </c>
      <c r="I1340" s="10" t="s">
        <v>3319</v>
      </c>
      <c r="J1340" s="9" t="s">
        <v>3304</v>
      </c>
      <c r="K1340" s="47" t="s">
        <v>6641</v>
      </c>
    </row>
    <row r="1341" spans="1:11" s="3" customFormat="1" ht="45" hidden="1" customHeight="1">
      <c r="A1341" s="9" t="s">
        <v>3320</v>
      </c>
      <c r="B1341" s="9" t="s">
        <v>1874</v>
      </c>
      <c r="C1341" s="9" t="s">
        <v>52</v>
      </c>
      <c r="D1341" s="9">
        <v>2</v>
      </c>
      <c r="E1341" s="9">
        <v>2022</v>
      </c>
      <c r="F1341" s="16">
        <v>44727</v>
      </c>
      <c r="G1341" s="10" t="s">
        <v>3321</v>
      </c>
      <c r="H1341" s="18">
        <v>17457830.129999999</v>
      </c>
      <c r="I1341" s="10" t="s">
        <v>3322</v>
      </c>
      <c r="J1341" s="9" t="s">
        <v>3304</v>
      </c>
      <c r="K1341" s="47" t="s">
        <v>6641</v>
      </c>
    </row>
    <row r="1342" spans="1:11" s="3" customFormat="1" ht="30" hidden="1" customHeight="1">
      <c r="A1342" s="9" t="s">
        <v>3323</v>
      </c>
      <c r="B1342" s="9" t="s">
        <v>229</v>
      </c>
      <c r="C1342" s="10" t="s">
        <v>8</v>
      </c>
      <c r="D1342" s="9">
        <v>23</v>
      </c>
      <c r="E1342" s="9">
        <v>2022</v>
      </c>
      <c r="F1342" s="16">
        <v>44725</v>
      </c>
      <c r="G1342" s="10" t="s">
        <v>3324</v>
      </c>
      <c r="H1342" s="18">
        <v>105000</v>
      </c>
      <c r="I1342" s="10" t="s">
        <v>3325</v>
      </c>
      <c r="J1342" s="9" t="s">
        <v>3304</v>
      </c>
      <c r="K1342" s="47" t="s">
        <v>6641</v>
      </c>
    </row>
    <row r="1343" spans="1:11" s="3" customFormat="1" ht="45" hidden="1" customHeight="1">
      <c r="A1343" s="9" t="s">
        <v>3326</v>
      </c>
      <c r="B1343" s="9" t="s">
        <v>229</v>
      </c>
      <c r="C1343" s="10" t="s">
        <v>8</v>
      </c>
      <c r="D1343" s="9">
        <v>25</v>
      </c>
      <c r="E1343" s="9">
        <v>2022</v>
      </c>
      <c r="F1343" s="16">
        <v>44727</v>
      </c>
      <c r="G1343" s="10" t="s">
        <v>3327</v>
      </c>
      <c r="H1343" s="18">
        <v>42599989.939999998</v>
      </c>
      <c r="I1343" s="10" t="s">
        <v>3328</v>
      </c>
      <c r="J1343" s="9" t="s">
        <v>3304</v>
      </c>
      <c r="K1343" s="47" t="s">
        <v>6641</v>
      </c>
    </row>
    <row r="1344" spans="1:11" s="3" customFormat="1" ht="45" hidden="1" customHeight="1">
      <c r="A1344" s="9" t="s">
        <v>3329</v>
      </c>
      <c r="B1344" s="9" t="s">
        <v>62</v>
      </c>
      <c r="C1344" s="10" t="s">
        <v>1525</v>
      </c>
      <c r="D1344" s="9">
        <v>6</v>
      </c>
      <c r="E1344" s="9">
        <v>2022</v>
      </c>
      <c r="F1344" s="16">
        <v>44726</v>
      </c>
      <c r="G1344" s="10" t="s">
        <v>3332</v>
      </c>
      <c r="H1344" s="25">
        <v>115000</v>
      </c>
      <c r="I1344" s="10" t="s">
        <v>3330</v>
      </c>
      <c r="J1344" s="9" t="s">
        <v>3331</v>
      </c>
      <c r="K1344" s="47" t="s">
        <v>6678</v>
      </c>
    </row>
    <row r="1345" spans="1:11" s="3" customFormat="1" ht="75" hidden="1" customHeight="1">
      <c r="A1345" s="9" t="s">
        <v>3333</v>
      </c>
      <c r="B1345" s="9" t="s">
        <v>62</v>
      </c>
      <c r="C1345" s="10" t="s">
        <v>3111</v>
      </c>
      <c r="D1345" s="9">
        <v>5</v>
      </c>
      <c r="E1345" s="9">
        <v>2022</v>
      </c>
      <c r="F1345" s="16">
        <v>44727</v>
      </c>
      <c r="G1345" s="10" t="s">
        <v>3335</v>
      </c>
      <c r="H1345" s="18">
        <v>6647452.4900000002</v>
      </c>
      <c r="I1345" s="10" t="s">
        <v>3334</v>
      </c>
      <c r="J1345" s="9" t="s">
        <v>3331</v>
      </c>
      <c r="K1345" s="84" t="s">
        <v>6678</v>
      </c>
    </row>
    <row r="1346" spans="1:11" s="3" customFormat="1" ht="30" hidden="1" customHeight="1">
      <c r="A1346" s="9" t="s">
        <v>3336</v>
      </c>
      <c r="B1346" s="9" t="s">
        <v>229</v>
      </c>
      <c r="C1346" s="10" t="s">
        <v>142</v>
      </c>
      <c r="D1346" s="9">
        <v>13</v>
      </c>
      <c r="E1346" s="9">
        <v>2022</v>
      </c>
      <c r="F1346" s="16">
        <v>44732</v>
      </c>
      <c r="G1346" s="10" t="s">
        <v>3337</v>
      </c>
      <c r="H1346" s="18">
        <v>249399.32</v>
      </c>
      <c r="I1346" s="10" t="s">
        <v>1798</v>
      </c>
      <c r="J1346" s="9" t="s">
        <v>3331</v>
      </c>
      <c r="K1346" s="47" t="s">
        <v>6678</v>
      </c>
    </row>
    <row r="1347" spans="1:11" s="3" customFormat="1" ht="30" hidden="1" customHeight="1">
      <c r="A1347" s="9" t="s">
        <v>3338</v>
      </c>
      <c r="B1347" s="9" t="s">
        <v>43</v>
      </c>
      <c r="C1347" s="9" t="s">
        <v>3339</v>
      </c>
      <c r="D1347" s="9">
        <v>5</v>
      </c>
      <c r="E1347" s="9">
        <v>2021</v>
      </c>
      <c r="F1347" s="16">
        <v>44734</v>
      </c>
      <c r="G1347" s="10" t="s">
        <v>3340</v>
      </c>
      <c r="H1347" s="18" t="s">
        <v>70</v>
      </c>
      <c r="I1347" s="10" t="s">
        <v>70</v>
      </c>
      <c r="J1347" s="9" t="s">
        <v>3341</v>
      </c>
      <c r="K1347" s="47" t="s">
        <v>6642</v>
      </c>
    </row>
    <row r="1348" spans="1:11" s="3" customFormat="1" ht="15" hidden="1" customHeight="1">
      <c r="A1348" s="9" t="s">
        <v>3342</v>
      </c>
      <c r="B1348" s="9" t="s">
        <v>229</v>
      </c>
      <c r="C1348" s="10" t="s">
        <v>8</v>
      </c>
      <c r="D1348" s="9">
        <v>9</v>
      </c>
      <c r="E1348" s="9">
        <v>2022</v>
      </c>
      <c r="F1348" s="16">
        <v>44735</v>
      </c>
      <c r="G1348" s="9" t="s">
        <v>3343</v>
      </c>
      <c r="H1348" s="18">
        <v>507412.14</v>
      </c>
      <c r="I1348" s="10" t="s">
        <v>3344</v>
      </c>
      <c r="J1348" s="9" t="s">
        <v>3341</v>
      </c>
      <c r="K1348" s="47" t="s">
        <v>6642</v>
      </c>
    </row>
    <row r="1349" spans="1:11" s="3" customFormat="1" ht="30" hidden="1" customHeight="1">
      <c r="A1349" s="9" t="s">
        <v>3345</v>
      </c>
      <c r="B1349" s="9" t="s">
        <v>229</v>
      </c>
      <c r="C1349" s="10" t="s">
        <v>142</v>
      </c>
      <c r="D1349" s="9">
        <v>6</v>
      </c>
      <c r="E1349" s="9">
        <v>2022</v>
      </c>
      <c r="F1349" s="16">
        <v>44734</v>
      </c>
      <c r="G1349" s="10" t="s">
        <v>3346</v>
      </c>
      <c r="H1349" s="18">
        <v>31796.86</v>
      </c>
      <c r="I1349" s="10" t="s">
        <v>2735</v>
      </c>
      <c r="J1349" s="9" t="s">
        <v>3347</v>
      </c>
      <c r="K1349" s="47" t="s">
        <v>6748</v>
      </c>
    </row>
    <row r="1350" spans="1:11" ht="30" hidden="1" customHeight="1">
      <c r="A1350" s="9" t="s">
        <v>3345</v>
      </c>
      <c r="B1350" s="9" t="s">
        <v>229</v>
      </c>
      <c r="C1350" s="10" t="s">
        <v>142</v>
      </c>
      <c r="D1350" s="9">
        <v>6</v>
      </c>
      <c r="E1350" s="9">
        <v>2022</v>
      </c>
      <c r="F1350" s="16">
        <v>44734</v>
      </c>
      <c r="G1350" s="10" t="s">
        <v>3348</v>
      </c>
      <c r="H1350" s="18">
        <v>455</v>
      </c>
      <c r="I1350" s="10" t="s">
        <v>2822</v>
      </c>
      <c r="J1350" s="9" t="s">
        <v>3347</v>
      </c>
      <c r="K1350" s="47" t="s">
        <v>6748</v>
      </c>
    </row>
    <row r="1351" spans="1:11" ht="30" hidden="1" customHeight="1">
      <c r="A1351" s="9" t="s">
        <v>3345</v>
      </c>
      <c r="B1351" s="9" t="s">
        <v>229</v>
      </c>
      <c r="C1351" s="10" t="s">
        <v>142</v>
      </c>
      <c r="D1351" s="9">
        <v>6</v>
      </c>
      <c r="E1351" s="9">
        <v>2022</v>
      </c>
      <c r="F1351" s="16">
        <v>44734</v>
      </c>
      <c r="G1351" s="10" t="s">
        <v>3349</v>
      </c>
      <c r="H1351" s="25">
        <v>71216.75</v>
      </c>
      <c r="I1351" s="10" t="s">
        <v>3350</v>
      </c>
      <c r="J1351" s="9" t="s">
        <v>3347</v>
      </c>
      <c r="K1351" s="47" t="s">
        <v>6748</v>
      </c>
    </row>
    <row r="1352" spans="1:11" ht="30" hidden="1" customHeight="1">
      <c r="A1352" s="9" t="s">
        <v>3345</v>
      </c>
      <c r="B1352" s="9" t="s">
        <v>229</v>
      </c>
      <c r="C1352" s="10" t="s">
        <v>142</v>
      </c>
      <c r="D1352" s="9">
        <v>6</v>
      </c>
      <c r="E1352" s="9">
        <v>2022</v>
      </c>
      <c r="F1352" s="16">
        <v>44734</v>
      </c>
      <c r="G1352" s="10" t="s">
        <v>3351</v>
      </c>
      <c r="H1352" s="18">
        <v>144214.25</v>
      </c>
      <c r="I1352" s="10" t="s">
        <v>1729</v>
      </c>
      <c r="J1352" s="9" t="s">
        <v>3347</v>
      </c>
      <c r="K1352" s="47" t="s">
        <v>6748</v>
      </c>
    </row>
    <row r="1353" spans="1:11" s="3" customFormat="1" ht="45" hidden="1" customHeight="1">
      <c r="A1353" s="9" t="s">
        <v>3345</v>
      </c>
      <c r="B1353" s="9" t="s">
        <v>229</v>
      </c>
      <c r="C1353" s="10" t="s">
        <v>142</v>
      </c>
      <c r="D1353" s="9">
        <v>6</v>
      </c>
      <c r="E1353" s="9">
        <v>2022</v>
      </c>
      <c r="F1353" s="16">
        <v>44734</v>
      </c>
      <c r="G1353" s="10" t="s">
        <v>3352</v>
      </c>
      <c r="H1353" s="18">
        <v>478526.5</v>
      </c>
      <c r="I1353" s="10" t="s">
        <v>1513</v>
      </c>
      <c r="J1353" s="9" t="s">
        <v>3347</v>
      </c>
      <c r="K1353" s="47" t="s">
        <v>6748</v>
      </c>
    </row>
    <row r="1354" spans="1:11" s="3" customFormat="1" ht="45" hidden="1" customHeight="1">
      <c r="A1354" s="9" t="s">
        <v>3345</v>
      </c>
      <c r="B1354" s="9" t="s">
        <v>229</v>
      </c>
      <c r="C1354" s="10" t="s">
        <v>142</v>
      </c>
      <c r="D1354" s="9">
        <v>6</v>
      </c>
      <c r="E1354" s="9">
        <v>2022</v>
      </c>
      <c r="F1354" s="16">
        <v>44734</v>
      </c>
      <c r="G1354" s="10" t="s">
        <v>3353</v>
      </c>
      <c r="H1354" s="18">
        <v>312627.8</v>
      </c>
      <c r="I1354" s="10" t="s">
        <v>3354</v>
      </c>
      <c r="J1354" s="9" t="s">
        <v>3347</v>
      </c>
      <c r="K1354" s="47" t="s">
        <v>6748</v>
      </c>
    </row>
    <row r="1355" spans="1:11" s="3" customFormat="1" ht="45" hidden="1" customHeight="1">
      <c r="A1355" s="9" t="s">
        <v>3345</v>
      </c>
      <c r="B1355" s="9" t="s">
        <v>229</v>
      </c>
      <c r="C1355" s="10" t="s">
        <v>142</v>
      </c>
      <c r="D1355" s="9">
        <v>6</v>
      </c>
      <c r="E1355" s="9">
        <v>2022</v>
      </c>
      <c r="F1355" s="16">
        <v>44734</v>
      </c>
      <c r="G1355" s="10" t="s">
        <v>3355</v>
      </c>
      <c r="H1355" s="18">
        <v>278228.45</v>
      </c>
      <c r="I1355" s="10" t="s">
        <v>2073</v>
      </c>
      <c r="J1355" s="9" t="s">
        <v>3347</v>
      </c>
      <c r="K1355" s="47" t="s">
        <v>6748</v>
      </c>
    </row>
    <row r="1356" spans="1:11" s="3" customFormat="1" ht="30" hidden="1" customHeight="1">
      <c r="A1356" s="9" t="s">
        <v>3345</v>
      </c>
      <c r="B1356" s="9" t="s">
        <v>229</v>
      </c>
      <c r="C1356" s="10" t="s">
        <v>142</v>
      </c>
      <c r="D1356" s="9">
        <v>6</v>
      </c>
      <c r="E1356" s="9">
        <v>2022</v>
      </c>
      <c r="F1356" s="16">
        <v>44734</v>
      </c>
      <c r="G1356" s="10" t="s">
        <v>3356</v>
      </c>
      <c r="H1356" s="18">
        <v>209489</v>
      </c>
      <c r="I1356" s="10" t="s">
        <v>3357</v>
      </c>
      <c r="J1356" s="9" t="s">
        <v>3347</v>
      </c>
      <c r="K1356" s="47" t="s">
        <v>6748</v>
      </c>
    </row>
    <row r="1357" spans="1:11" s="3" customFormat="1" ht="45" hidden="1" customHeight="1">
      <c r="A1357" s="9" t="s">
        <v>3345</v>
      </c>
      <c r="B1357" s="9" t="s">
        <v>229</v>
      </c>
      <c r="C1357" s="10" t="s">
        <v>142</v>
      </c>
      <c r="D1357" s="9">
        <v>6</v>
      </c>
      <c r="E1357" s="9">
        <v>2022</v>
      </c>
      <c r="F1357" s="16">
        <v>44734</v>
      </c>
      <c r="G1357" s="10" t="s">
        <v>3358</v>
      </c>
      <c r="H1357" s="18">
        <v>49862.6</v>
      </c>
      <c r="I1357" s="10" t="s">
        <v>3359</v>
      </c>
      <c r="J1357" s="9" t="s">
        <v>3347</v>
      </c>
      <c r="K1357" s="47" t="s">
        <v>6748</v>
      </c>
    </row>
    <row r="1358" spans="1:11" s="3" customFormat="1" ht="45" hidden="1" customHeight="1">
      <c r="A1358" s="9" t="s">
        <v>3345</v>
      </c>
      <c r="B1358" s="9" t="s">
        <v>229</v>
      </c>
      <c r="C1358" s="10" t="s">
        <v>142</v>
      </c>
      <c r="D1358" s="9">
        <v>6</v>
      </c>
      <c r="E1358" s="9">
        <v>2022</v>
      </c>
      <c r="F1358" s="16">
        <v>44734</v>
      </c>
      <c r="G1358" s="10" t="s">
        <v>3360</v>
      </c>
      <c r="H1358" s="18">
        <v>241066.4</v>
      </c>
      <c r="I1358" s="10" t="s">
        <v>2813</v>
      </c>
      <c r="J1358" s="9" t="s">
        <v>3347</v>
      </c>
      <c r="K1358" s="47" t="s">
        <v>6748</v>
      </c>
    </row>
    <row r="1359" spans="1:11" s="3" customFormat="1" ht="75" hidden="1" customHeight="1">
      <c r="A1359" s="9" t="s">
        <v>3361</v>
      </c>
      <c r="B1359" s="10" t="s">
        <v>3362</v>
      </c>
      <c r="C1359" s="9" t="s">
        <v>52</v>
      </c>
      <c r="D1359" s="9">
        <v>1</v>
      </c>
      <c r="E1359" s="9">
        <v>2022</v>
      </c>
      <c r="F1359" s="16">
        <v>44741</v>
      </c>
      <c r="G1359" s="10" t="s">
        <v>3363</v>
      </c>
      <c r="H1359" s="18" t="s">
        <v>3365</v>
      </c>
      <c r="I1359" s="10" t="s">
        <v>3364</v>
      </c>
      <c r="J1359" s="9" t="s">
        <v>3366</v>
      </c>
      <c r="K1359" s="47" t="s">
        <v>6535</v>
      </c>
    </row>
    <row r="1360" spans="1:11" s="3" customFormat="1" ht="30" hidden="1" customHeight="1">
      <c r="A1360" s="9" t="s">
        <v>3367</v>
      </c>
      <c r="B1360" s="9" t="s">
        <v>43</v>
      </c>
      <c r="C1360" s="9" t="s">
        <v>52</v>
      </c>
      <c r="D1360" s="9">
        <v>1</v>
      </c>
      <c r="E1360" s="9">
        <v>2020</v>
      </c>
      <c r="F1360" s="16">
        <v>44740</v>
      </c>
      <c r="G1360" s="10" t="s">
        <v>3368</v>
      </c>
      <c r="H1360" s="18" t="s">
        <v>70</v>
      </c>
      <c r="I1360" s="10" t="s">
        <v>3369</v>
      </c>
      <c r="J1360" s="9" t="s">
        <v>3366</v>
      </c>
      <c r="K1360" s="47" t="s">
        <v>6535</v>
      </c>
    </row>
    <row r="1361" spans="1:11" ht="30" hidden="1" customHeight="1">
      <c r="A1361" s="9" t="s">
        <v>3370</v>
      </c>
      <c r="B1361" s="9" t="s">
        <v>1646</v>
      </c>
      <c r="C1361" s="9" t="s">
        <v>2095</v>
      </c>
      <c r="D1361" s="9">
        <v>3</v>
      </c>
      <c r="E1361" s="9">
        <v>2022</v>
      </c>
      <c r="F1361" s="16">
        <v>44735</v>
      </c>
      <c r="G1361" s="10" t="s">
        <v>3371</v>
      </c>
      <c r="H1361" s="18">
        <v>12444.77</v>
      </c>
      <c r="I1361" s="10" t="s">
        <v>3372</v>
      </c>
      <c r="J1361" s="9" t="s">
        <v>3366</v>
      </c>
      <c r="K1361" s="47" t="s">
        <v>6535</v>
      </c>
    </row>
    <row r="1362" spans="1:11" ht="30" hidden="1" customHeight="1">
      <c r="A1362" s="9" t="s">
        <v>3370</v>
      </c>
      <c r="B1362" s="9" t="s">
        <v>1646</v>
      </c>
      <c r="C1362" s="9" t="s">
        <v>2095</v>
      </c>
      <c r="D1362" s="9">
        <v>3</v>
      </c>
      <c r="E1362" s="9">
        <v>2022</v>
      </c>
      <c r="F1362" s="16">
        <v>44735</v>
      </c>
      <c r="G1362" s="10" t="s">
        <v>3374</v>
      </c>
      <c r="H1362" s="18">
        <v>8657.48</v>
      </c>
      <c r="I1362" s="10" t="s">
        <v>3373</v>
      </c>
      <c r="J1362" s="9" t="s">
        <v>3366</v>
      </c>
      <c r="K1362" s="47" t="s">
        <v>6535</v>
      </c>
    </row>
    <row r="1363" spans="1:11" s="3" customFormat="1" ht="45" hidden="1" customHeight="1">
      <c r="A1363" s="9" t="s">
        <v>3370</v>
      </c>
      <c r="B1363" s="9" t="s">
        <v>1646</v>
      </c>
      <c r="C1363" s="9" t="s">
        <v>2095</v>
      </c>
      <c r="D1363" s="9">
        <v>3</v>
      </c>
      <c r="E1363" s="9">
        <v>2022</v>
      </c>
      <c r="F1363" s="16">
        <v>44735</v>
      </c>
      <c r="G1363" s="10" t="s">
        <v>3375</v>
      </c>
      <c r="H1363" s="18">
        <v>13231.88</v>
      </c>
      <c r="I1363" s="36" t="s">
        <v>4099</v>
      </c>
      <c r="J1363" s="9" t="s">
        <v>3366</v>
      </c>
      <c r="K1363" s="47" t="s">
        <v>6535</v>
      </c>
    </row>
    <row r="1364" spans="1:11" s="1" customFormat="1" ht="30" hidden="1" customHeight="1">
      <c r="A1364" s="9" t="s">
        <v>3370</v>
      </c>
      <c r="B1364" s="9" t="s">
        <v>1646</v>
      </c>
      <c r="C1364" s="9" t="s">
        <v>2095</v>
      </c>
      <c r="D1364" s="9">
        <v>3</v>
      </c>
      <c r="E1364" s="9">
        <v>2022</v>
      </c>
      <c r="F1364" s="16">
        <v>44735</v>
      </c>
      <c r="G1364" s="10" t="s">
        <v>3377</v>
      </c>
      <c r="H1364" s="18">
        <v>7013.76</v>
      </c>
      <c r="I1364" s="10" t="s">
        <v>3376</v>
      </c>
      <c r="J1364" s="9" t="s">
        <v>3366</v>
      </c>
      <c r="K1364" s="47" t="s">
        <v>6535</v>
      </c>
    </row>
    <row r="1365" spans="1:11" ht="30" hidden="1" customHeight="1">
      <c r="A1365" s="9" t="s">
        <v>3370</v>
      </c>
      <c r="B1365" s="9" t="s">
        <v>1646</v>
      </c>
      <c r="C1365" s="9" t="s">
        <v>2095</v>
      </c>
      <c r="D1365" s="9">
        <v>3</v>
      </c>
      <c r="E1365" s="9">
        <v>2022</v>
      </c>
      <c r="F1365" s="16">
        <v>44735</v>
      </c>
      <c r="G1365" s="10" t="s">
        <v>3379</v>
      </c>
      <c r="H1365" s="18">
        <v>2208.6999999999998</v>
      </c>
      <c r="I1365" s="10" t="s">
        <v>3378</v>
      </c>
      <c r="J1365" s="9" t="s">
        <v>3366</v>
      </c>
      <c r="K1365" s="47" t="s">
        <v>6535</v>
      </c>
    </row>
    <row r="1366" spans="1:11" ht="30" hidden="1" customHeight="1">
      <c r="A1366" s="9" t="s">
        <v>3370</v>
      </c>
      <c r="B1366" s="9" t="s">
        <v>1646</v>
      </c>
      <c r="C1366" s="9" t="s">
        <v>2095</v>
      </c>
      <c r="D1366" s="9">
        <v>3</v>
      </c>
      <c r="E1366" s="9">
        <v>2022</v>
      </c>
      <c r="F1366" s="16">
        <v>44735</v>
      </c>
      <c r="G1366" s="10" t="s">
        <v>3381</v>
      </c>
      <c r="H1366" s="18">
        <v>44553.599999999999</v>
      </c>
      <c r="I1366" s="10" t="s">
        <v>3380</v>
      </c>
      <c r="J1366" s="9" t="s">
        <v>3366</v>
      </c>
      <c r="K1366" s="47" t="s">
        <v>6535</v>
      </c>
    </row>
    <row r="1367" spans="1:11" ht="30" hidden="1" customHeight="1">
      <c r="A1367" s="9" t="s">
        <v>3370</v>
      </c>
      <c r="B1367" s="9" t="s">
        <v>1646</v>
      </c>
      <c r="C1367" s="9" t="s">
        <v>2095</v>
      </c>
      <c r="D1367" s="9">
        <v>3</v>
      </c>
      <c r="E1367" s="9">
        <v>2022</v>
      </c>
      <c r="F1367" s="16">
        <v>44735</v>
      </c>
      <c r="G1367" s="10" t="s">
        <v>3383</v>
      </c>
      <c r="H1367" s="25">
        <v>7385.2</v>
      </c>
      <c r="I1367" s="10" t="s">
        <v>3382</v>
      </c>
      <c r="J1367" s="9" t="s">
        <v>3366</v>
      </c>
      <c r="K1367" s="47" t="s">
        <v>6535</v>
      </c>
    </row>
    <row r="1368" spans="1:11" s="3" customFormat="1" ht="30" hidden="1" customHeight="1">
      <c r="A1368" s="9" t="s">
        <v>3384</v>
      </c>
      <c r="B1368" s="9" t="s">
        <v>1646</v>
      </c>
      <c r="C1368" s="9" t="s">
        <v>2095</v>
      </c>
      <c r="D1368" s="9">
        <v>2</v>
      </c>
      <c r="E1368" s="9">
        <v>2022</v>
      </c>
      <c r="F1368" s="16">
        <v>44740</v>
      </c>
      <c r="G1368" s="10" t="s">
        <v>3385</v>
      </c>
      <c r="H1368" s="18">
        <v>15250</v>
      </c>
      <c r="I1368" s="10" t="s">
        <v>3386</v>
      </c>
      <c r="J1368" s="9" t="s">
        <v>3366</v>
      </c>
      <c r="K1368" s="47" t="s">
        <v>6535</v>
      </c>
    </row>
    <row r="1369" spans="1:11" s="3" customFormat="1" ht="45" hidden="1" customHeight="1">
      <c r="A1369" s="9" t="s">
        <v>3387</v>
      </c>
      <c r="B1369" s="9" t="s">
        <v>229</v>
      </c>
      <c r="C1369" s="10" t="s">
        <v>142</v>
      </c>
      <c r="D1369" s="9">
        <v>26</v>
      </c>
      <c r="E1369" s="9">
        <v>2022</v>
      </c>
      <c r="F1369" s="16">
        <v>44741</v>
      </c>
      <c r="G1369" s="10" t="s">
        <v>3388</v>
      </c>
      <c r="H1369" s="18">
        <v>526429.19999999995</v>
      </c>
      <c r="I1369" s="10" t="s">
        <v>3350</v>
      </c>
      <c r="J1369" s="9" t="s">
        <v>3389</v>
      </c>
      <c r="K1369" s="47" t="s">
        <v>6749</v>
      </c>
    </row>
    <row r="1370" spans="1:11" s="3" customFormat="1" ht="30" hidden="1" customHeight="1">
      <c r="A1370" s="9" t="s">
        <v>3387</v>
      </c>
      <c r="B1370" s="9" t="s">
        <v>229</v>
      </c>
      <c r="C1370" s="10" t="s">
        <v>142</v>
      </c>
      <c r="D1370" s="9">
        <v>26</v>
      </c>
      <c r="E1370" s="9">
        <v>2022</v>
      </c>
      <c r="F1370" s="16">
        <v>44741</v>
      </c>
      <c r="G1370" s="10" t="s">
        <v>3390</v>
      </c>
      <c r="H1370" s="18">
        <v>64697.2</v>
      </c>
      <c r="I1370" s="10" t="s">
        <v>2365</v>
      </c>
      <c r="J1370" s="9" t="s">
        <v>3389</v>
      </c>
      <c r="K1370" s="47" t="s">
        <v>6749</v>
      </c>
    </row>
    <row r="1371" spans="1:11" s="3" customFormat="1" ht="30" hidden="1" customHeight="1">
      <c r="A1371" s="9" t="s">
        <v>3387</v>
      </c>
      <c r="B1371" s="9" t="s">
        <v>229</v>
      </c>
      <c r="C1371" s="10" t="s">
        <v>142</v>
      </c>
      <c r="D1371" s="9">
        <v>26</v>
      </c>
      <c r="E1371" s="9">
        <v>2022</v>
      </c>
      <c r="F1371" s="16">
        <v>44741</v>
      </c>
      <c r="G1371" s="10" t="s">
        <v>3391</v>
      </c>
      <c r="H1371" s="18">
        <v>1072294.3999999999</v>
      </c>
      <c r="I1371" s="10" t="s">
        <v>1002</v>
      </c>
      <c r="J1371" s="9" t="s">
        <v>3389</v>
      </c>
      <c r="K1371" s="47" t="s">
        <v>6749</v>
      </c>
    </row>
    <row r="1372" spans="1:11" s="3" customFormat="1" ht="45" hidden="1" customHeight="1">
      <c r="A1372" s="9" t="s">
        <v>3387</v>
      </c>
      <c r="B1372" s="9" t="s">
        <v>229</v>
      </c>
      <c r="C1372" s="10" t="s">
        <v>142</v>
      </c>
      <c r="D1372" s="9">
        <v>26</v>
      </c>
      <c r="E1372" s="9">
        <v>2022</v>
      </c>
      <c r="F1372" s="16">
        <v>44741</v>
      </c>
      <c r="G1372" s="10" t="s">
        <v>3392</v>
      </c>
      <c r="H1372" s="18">
        <v>67519.87</v>
      </c>
      <c r="I1372" s="10" t="s">
        <v>673</v>
      </c>
      <c r="J1372" s="9" t="s">
        <v>3389</v>
      </c>
      <c r="K1372" s="47" t="s">
        <v>6749</v>
      </c>
    </row>
    <row r="1373" spans="1:11" s="3" customFormat="1" ht="30" hidden="1" customHeight="1">
      <c r="A1373" s="9" t="s">
        <v>3387</v>
      </c>
      <c r="B1373" s="9" t="s">
        <v>229</v>
      </c>
      <c r="C1373" s="10" t="s">
        <v>142</v>
      </c>
      <c r="D1373" s="9">
        <v>26</v>
      </c>
      <c r="E1373" s="9">
        <v>2022</v>
      </c>
      <c r="F1373" s="16">
        <v>44741</v>
      </c>
      <c r="G1373" s="10" t="s">
        <v>3393</v>
      </c>
      <c r="H1373" s="18">
        <v>84987.34</v>
      </c>
      <c r="I1373" s="10" t="s">
        <v>1801</v>
      </c>
      <c r="J1373" s="9" t="s">
        <v>3389</v>
      </c>
      <c r="K1373" s="47" t="s">
        <v>6749</v>
      </c>
    </row>
    <row r="1374" spans="1:11" s="3" customFormat="1" ht="30" hidden="1" customHeight="1">
      <c r="A1374" s="9" t="s">
        <v>3394</v>
      </c>
      <c r="B1374" s="9" t="s">
        <v>229</v>
      </c>
      <c r="C1374" s="10" t="s">
        <v>8</v>
      </c>
      <c r="D1374" s="9">
        <v>27</v>
      </c>
      <c r="E1374" s="9">
        <v>2022</v>
      </c>
      <c r="F1374" s="16">
        <v>44741</v>
      </c>
      <c r="G1374" s="10" t="s">
        <v>3395</v>
      </c>
      <c r="H1374" s="18">
        <v>198000</v>
      </c>
      <c r="I1374" s="10" t="s">
        <v>3396</v>
      </c>
      <c r="J1374" s="9" t="s">
        <v>3389</v>
      </c>
      <c r="K1374" s="47" t="s">
        <v>6749</v>
      </c>
    </row>
    <row r="1375" spans="1:11" ht="30" hidden="1" customHeight="1">
      <c r="A1375" s="9" t="s">
        <v>3397</v>
      </c>
      <c r="B1375" s="9" t="s">
        <v>141</v>
      </c>
      <c r="C1375" s="9" t="s">
        <v>2095</v>
      </c>
      <c r="D1375" s="9">
        <v>28</v>
      </c>
      <c r="E1375" s="9">
        <v>2021</v>
      </c>
      <c r="F1375" s="16">
        <v>44741</v>
      </c>
      <c r="G1375" s="10" t="s">
        <v>3398</v>
      </c>
      <c r="H1375" s="18">
        <v>915865</v>
      </c>
      <c r="I1375" s="10" t="s">
        <v>3399</v>
      </c>
      <c r="J1375" s="9" t="s">
        <v>3400</v>
      </c>
      <c r="K1375" s="47" t="s">
        <v>6510</v>
      </c>
    </row>
    <row r="1376" spans="1:11" ht="30" hidden="1" customHeight="1">
      <c r="A1376" s="9" t="s">
        <v>3397</v>
      </c>
      <c r="B1376" s="9" t="s">
        <v>141</v>
      </c>
      <c r="C1376" s="9" t="s">
        <v>2095</v>
      </c>
      <c r="D1376" s="9">
        <v>28</v>
      </c>
      <c r="E1376" s="9">
        <v>2021</v>
      </c>
      <c r="F1376" s="16">
        <v>44741</v>
      </c>
      <c r="G1376" s="10" t="s">
        <v>3398</v>
      </c>
      <c r="H1376" s="18">
        <v>108460</v>
      </c>
      <c r="I1376" s="10" t="s">
        <v>3401</v>
      </c>
      <c r="J1376" s="9" t="s">
        <v>3400</v>
      </c>
      <c r="K1376" s="47" t="s">
        <v>6510</v>
      </c>
    </row>
    <row r="1377" spans="1:11" ht="30" hidden="1" customHeight="1">
      <c r="A1377" s="9" t="s">
        <v>3397</v>
      </c>
      <c r="B1377" s="9" t="s">
        <v>141</v>
      </c>
      <c r="C1377" s="9" t="s">
        <v>2095</v>
      </c>
      <c r="D1377" s="9">
        <v>28</v>
      </c>
      <c r="E1377" s="9">
        <v>2021</v>
      </c>
      <c r="F1377" s="16">
        <v>44741</v>
      </c>
      <c r="G1377" s="10" t="s">
        <v>3398</v>
      </c>
      <c r="H1377" s="18">
        <v>48224</v>
      </c>
      <c r="I1377" s="10" t="s">
        <v>3402</v>
      </c>
      <c r="J1377" s="9" t="s">
        <v>3400</v>
      </c>
      <c r="K1377" s="47" t="s">
        <v>6510</v>
      </c>
    </row>
    <row r="1378" spans="1:11" ht="30" hidden="1" customHeight="1">
      <c r="A1378" s="9" t="s">
        <v>3397</v>
      </c>
      <c r="B1378" s="9" t="s">
        <v>141</v>
      </c>
      <c r="C1378" s="9" t="s">
        <v>2095</v>
      </c>
      <c r="D1378" s="9">
        <v>28</v>
      </c>
      <c r="E1378" s="9">
        <v>2021</v>
      </c>
      <c r="F1378" s="16">
        <v>44741</v>
      </c>
      <c r="G1378" s="10" t="s">
        <v>3398</v>
      </c>
      <c r="H1378" s="18">
        <v>615615</v>
      </c>
      <c r="I1378" s="10" t="s">
        <v>3403</v>
      </c>
      <c r="J1378" s="9" t="s">
        <v>3400</v>
      </c>
      <c r="K1378" s="47" t="s">
        <v>6510</v>
      </c>
    </row>
    <row r="1379" spans="1:11" ht="30" hidden="1" customHeight="1">
      <c r="A1379" s="9" t="s">
        <v>3397</v>
      </c>
      <c r="B1379" s="9" t="s">
        <v>141</v>
      </c>
      <c r="C1379" s="9" t="s">
        <v>2095</v>
      </c>
      <c r="D1379" s="9">
        <v>28</v>
      </c>
      <c r="E1379" s="9">
        <v>2021</v>
      </c>
      <c r="F1379" s="16">
        <v>44741</v>
      </c>
      <c r="G1379" s="10" t="s">
        <v>3398</v>
      </c>
      <c r="H1379" s="18">
        <v>142920</v>
      </c>
      <c r="I1379" s="10" t="s">
        <v>3404</v>
      </c>
      <c r="J1379" s="9" t="s">
        <v>3400</v>
      </c>
      <c r="K1379" s="47" t="s">
        <v>6510</v>
      </c>
    </row>
    <row r="1380" spans="1:11" ht="30" hidden="1" customHeight="1">
      <c r="A1380" s="9" t="s">
        <v>3397</v>
      </c>
      <c r="B1380" s="9" t="s">
        <v>141</v>
      </c>
      <c r="C1380" s="9" t="s">
        <v>2095</v>
      </c>
      <c r="D1380" s="9">
        <v>28</v>
      </c>
      <c r="E1380" s="9">
        <v>2021</v>
      </c>
      <c r="F1380" s="16">
        <v>44741</v>
      </c>
      <c r="G1380" s="10" t="s">
        <v>3398</v>
      </c>
      <c r="H1380" s="18">
        <v>277200</v>
      </c>
      <c r="I1380" s="10" t="s">
        <v>3405</v>
      </c>
      <c r="J1380" s="9" t="s">
        <v>3400</v>
      </c>
      <c r="K1380" s="47" t="s">
        <v>6510</v>
      </c>
    </row>
    <row r="1381" spans="1:11" ht="30" hidden="1" customHeight="1">
      <c r="A1381" s="9" t="s">
        <v>3397</v>
      </c>
      <c r="B1381" s="9" t="s">
        <v>141</v>
      </c>
      <c r="C1381" s="9" t="s">
        <v>2095</v>
      </c>
      <c r="D1381" s="9">
        <v>28</v>
      </c>
      <c r="E1381" s="9">
        <v>2021</v>
      </c>
      <c r="F1381" s="16">
        <v>44741</v>
      </c>
      <c r="G1381" s="10" t="s">
        <v>3398</v>
      </c>
      <c r="H1381" s="18">
        <v>422334</v>
      </c>
      <c r="I1381" s="10" t="s">
        <v>3406</v>
      </c>
      <c r="J1381" s="9" t="s">
        <v>3400</v>
      </c>
      <c r="K1381" s="47" t="s">
        <v>6510</v>
      </c>
    </row>
    <row r="1382" spans="1:11" ht="30" hidden="1" customHeight="1">
      <c r="A1382" s="9" t="s">
        <v>3397</v>
      </c>
      <c r="B1382" s="9" t="s">
        <v>141</v>
      </c>
      <c r="C1382" s="9" t="s">
        <v>2095</v>
      </c>
      <c r="D1382" s="9">
        <v>28</v>
      </c>
      <c r="E1382" s="9">
        <v>2021</v>
      </c>
      <c r="F1382" s="16">
        <v>44741</v>
      </c>
      <c r="G1382" s="10" t="s">
        <v>3398</v>
      </c>
      <c r="H1382" s="18">
        <v>148755.91</v>
      </c>
      <c r="I1382" s="10" t="s">
        <v>3407</v>
      </c>
      <c r="J1382" s="9" t="s">
        <v>3400</v>
      </c>
      <c r="K1382" s="47" t="s">
        <v>6510</v>
      </c>
    </row>
    <row r="1383" spans="1:11" ht="30" hidden="1" customHeight="1">
      <c r="A1383" s="9" t="s">
        <v>3408</v>
      </c>
      <c r="B1383" s="9" t="s">
        <v>141</v>
      </c>
      <c r="C1383" s="10" t="s">
        <v>142</v>
      </c>
      <c r="D1383" s="9">
        <v>32</v>
      </c>
      <c r="E1383" s="9">
        <v>2020</v>
      </c>
      <c r="F1383" s="16">
        <v>44742</v>
      </c>
      <c r="G1383" s="10" t="s">
        <v>3409</v>
      </c>
      <c r="H1383" s="18">
        <v>539505.26</v>
      </c>
      <c r="I1383" s="10" t="s">
        <v>3410</v>
      </c>
      <c r="J1383" s="9" t="s">
        <v>3400</v>
      </c>
      <c r="K1383" s="47" t="s">
        <v>6510</v>
      </c>
    </row>
    <row r="1384" spans="1:11" ht="30" hidden="1" customHeight="1">
      <c r="A1384" s="9" t="s">
        <v>3408</v>
      </c>
      <c r="B1384" s="9" t="s">
        <v>141</v>
      </c>
      <c r="C1384" s="10" t="s">
        <v>142</v>
      </c>
      <c r="D1384" s="9">
        <v>32</v>
      </c>
      <c r="E1384" s="9">
        <v>2020</v>
      </c>
      <c r="F1384" s="16">
        <v>44742</v>
      </c>
      <c r="G1384" s="10" t="s">
        <v>3409</v>
      </c>
      <c r="H1384" s="18">
        <v>30612.04</v>
      </c>
      <c r="I1384" s="10" t="s">
        <v>3411</v>
      </c>
      <c r="J1384" s="9" t="s">
        <v>3400</v>
      </c>
      <c r="K1384" s="47" t="s">
        <v>6510</v>
      </c>
    </row>
    <row r="1385" spans="1:11" ht="30" hidden="1" customHeight="1">
      <c r="A1385" s="9" t="s">
        <v>3408</v>
      </c>
      <c r="B1385" s="9" t="s">
        <v>141</v>
      </c>
      <c r="C1385" s="10" t="s">
        <v>142</v>
      </c>
      <c r="D1385" s="9">
        <v>32</v>
      </c>
      <c r="E1385" s="9">
        <v>2020</v>
      </c>
      <c r="F1385" s="16">
        <v>44742</v>
      </c>
      <c r="G1385" s="10" t="s">
        <v>3409</v>
      </c>
      <c r="H1385" s="18">
        <v>87480.5</v>
      </c>
      <c r="I1385" s="10" t="s">
        <v>3191</v>
      </c>
      <c r="J1385" s="9" t="s">
        <v>3400</v>
      </c>
      <c r="K1385" s="47" t="s">
        <v>6510</v>
      </c>
    </row>
    <row r="1386" spans="1:11" s="3" customFormat="1" ht="39.75" hidden="1" customHeight="1">
      <c r="A1386" s="9" t="s">
        <v>3412</v>
      </c>
      <c r="B1386" s="9" t="s">
        <v>141</v>
      </c>
      <c r="C1386" s="10" t="s">
        <v>142</v>
      </c>
      <c r="D1386" s="9">
        <v>5</v>
      </c>
      <c r="E1386" s="9">
        <v>2022</v>
      </c>
      <c r="F1386" s="16">
        <v>44750</v>
      </c>
      <c r="G1386" s="10" t="s">
        <v>3413</v>
      </c>
      <c r="H1386" s="18">
        <v>9315097.6799999997</v>
      </c>
      <c r="I1386" s="10" t="s">
        <v>2961</v>
      </c>
      <c r="J1386" s="9" t="s">
        <v>3414</v>
      </c>
      <c r="K1386" s="47" t="s">
        <v>6679</v>
      </c>
    </row>
    <row r="1387" spans="1:11" s="3" customFormat="1" ht="60" hidden="1" customHeight="1">
      <c r="A1387" s="9" t="s">
        <v>3415</v>
      </c>
      <c r="B1387" s="9" t="s">
        <v>62</v>
      </c>
      <c r="C1387" s="10" t="s">
        <v>2057</v>
      </c>
      <c r="D1387" s="9">
        <v>9</v>
      </c>
      <c r="E1387" s="9">
        <v>2022</v>
      </c>
      <c r="F1387" s="16">
        <v>44746</v>
      </c>
      <c r="G1387" s="10" t="s">
        <v>3416</v>
      </c>
      <c r="H1387" s="18">
        <v>51453.5</v>
      </c>
      <c r="I1387" s="10" t="s">
        <v>3417</v>
      </c>
      <c r="J1387" s="9" t="s">
        <v>3414</v>
      </c>
      <c r="K1387" s="47" t="s">
        <v>6679</v>
      </c>
    </row>
    <row r="1388" spans="1:11" s="3" customFormat="1" ht="15" hidden="1" customHeight="1">
      <c r="A1388" s="9" t="s">
        <v>3418</v>
      </c>
      <c r="B1388" s="9" t="s">
        <v>524</v>
      </c>
      <c r="C1388" s="10" t="s">
        <v>8</v>
      </c>
      <c r="D1388" s="9">
        <v>3</v>
      </c>
      <c r="E1388" s="9">
        <v>2022</v>
      </c>
      <c r="F1388" s="16">
        <v>44749</v>
      </c>
      <c r="G1388" s="9" t="s">
        <v>3419</v>
      </c>
      <c r="H1388" s="25">
        <v>30962</v>
      </c>
      <c r="I1388" s="10" t="s">
        <v>3420</v>
      </c>
      <c r="J1388" s="9" t="s">
        <v>3414</v>
      </c>
      <c r="K1388" s="47" t="s">
        <v>6679</v>
      </c>
    </row>
    <row r="1389" spans="1:11" s="3" customFormat="1" ht="45" hidden="1" customHeight="1">
      <c r="A1389" s="9" t="s">
        <v>3421</v>
      </c>
      <c r="B1389" s="9" t="s">
        <v>229</v>
      </c>
      <c r="C1389" s="9" t="s">
        <v>798</v>
      </c>
      <c r="D1389" s="9">
        <v>2</v>
      </c>
      <c r="E1389" s="9">
        <v>2022</v>
      </c>
      <c r="F1389" s="16">
        <v>44749</v>
      </c>
      <c r="G1389" s="10" t="s">
        <v>3422</v>
      </c>
      <c r="H1389" s="18">
        <v>1281694.3600000001</v>
      </c>
      <c r="I1389" s="10" t="s">
        <v>3423</v>
      </c>
      <c r="J1389" s="9" t="s">
        <v>3424</v>
      </c>
      <c r="K1389" s="47" t="s">
        <v>6750</v>
      </c>
    </row>
    <row r="1390" spans="1:11" s="3" customFormat="1" ht="29.25" hidden="1" customHeight="1">
      <c r="A1390" s="9" t="s">
        <v>4879</v>
      </c>
      <c r="B1390" s="9" t="s">
        <v>934</v>
      </c>
      <c r="C1390" s="9" t="s">
        <v>52</v>
      </c>
      <c r="D1390" s="9">
        <v>2</v>
      </c>
      <c r="E1390" s="9">
        <v>2022</v>
      </c>
      <c r="F1390" s="16">
        <v>44755</v>
      </c>
      <c r="G1390" s="10" t="s">
        <v>3425</v>
      </c>
      <c r="H1390" s="18">
        <v>12375182.789999999</v>
      </c>
      <c r="I1390" s="10" t="s">
        <v>3426</v>
      </c>
      <c r="J1390" s="9" t="s">
        <v>3427</v>
      </c>
      <c r="K1390" s="47" t="s">
        <v>6643</v>
      </c>
    </row>
    <row r="1391" spans="1:11" ht="45" hidden="1" customHeight="1">
      <c r="A1391" s="9" t="s">
        <v>3428</v>
      </c>
      <c r="B1391" s="9" t="s">
        <v>141</v>
      </c>
      <c r="C1391" s="10" t="s">
        <v>142</v>
      </c>
      <c r="D1391" s="9">
        <v>9</v>
      </c>
      <c r="E1391" s="9">
        <v>2022</v>
      </c>
      <c r="F1391" s="16">
        <v>44754</v>
      </c>
      <c r="G1391" s="10" t="s">
        <v>2207</v>
      </c>
      <c r="H1391" s="18">
        <v>2047112.51</v>
      </c>
      <c r="I1391" s="10" t="s">
        <v>2212</v>
      </c>
      <c r="J1391" s="9" t="s">
        <v>3427</v>
      </c>
      <c r="K1391" s="47" t="s">
        <v>6643</v>
      </c>
    </row>
    <row r="1392" spans="1:11" ht="45" hidden="1" customHeight="1">
      <c r="A1392" s="9" t="s">
        <v>3428</v>
      </c>
      <c r="B1392" s="9" t="s">
        <v>141</v>
      </c>
      <c r="C1392" s="10" t="s">
        <v>142</v>
      </c>
      <c r="D1392" s="9">
        <v>9</v>
      </c>
      <c r="E1392" s="9">
        <v>2022</v>
      </c>
      <c r="F1392" s="16">
        <v>44754</v>
      </c>
      <c r="G1392" s="10" t="s">
        <v>2207</v>
      </c>
      <c r="H1392" s="18">
        <v>11116123.65</v>
      </c>
      <c r="I1392" s="10" t="s">
        <v>1227</v>
      </c>
      <c r="J1392" s="9" t="s">
        <v>3427</v>
      </c>
      <c r="K1392" s="47" t="s">
        <v>6643</v>
      </c>
    </row>
    <row r="1393" spans="1:11" ht="45" hidden="1" customHeight="1">
      <c r="A1393" s="9" t="s">
        <v>3428</v>
      </c>
      <c r="B1393" s="9" t="s">
        <v>141</v>
      </c>
      <c r="C1393" s="10" t="s">
        <v>142</v>
      </c>
      <c r="D1393" s="9">
        <v>9</v>
      </c>
      <c r="E1393" s="9">
        <v>2022</v>
      </c>
      <c r="F1393" s="16">
        <v>44754</v>
      </c>
      <c r="G1393" s="10" t="s">
        <v>2207</v>
      </c>
      <c r="H1393" s="18">
        <v>24562294.699999999</v>
      </c>
      <c r="I1393" s="10" t="s">
        <v>2210</v>
      </c>
      <c r="J1393" s="9" t="s">
        <v>3427</v>
      </c>
      <c r="K1393" s="47" t="s">
        <v>6643</v>
      </c>
    </row>
    <row r="1394" spans="1:11" s="3" customFormat="1" ht="30" hidden="1" customHeight="1">
      <c r="A1394" s="9" t="s">
        <v>3431</v>
      </c>
      <c r="B1394" s="9" t="s">
        <v>1678</v>
      </c>
      <c r="C1394" s="9" t="s">
        <v>52</v>
      </c>
      <c r="D1394" s="9">
        <v>1</v>
      </c>
      <c r="E1394" s="9">
        <v>2021</v>
      </c>
      <c r="F1394" s="16">
        <v>44734</v>
      </c>
      <c r="G1394" s="10" t="s">
        <v>3429</v>
      </c>
      <c r="H1394" s="18">
        <v>44389064.770000003</v>
      </c>
      <c r="I1394" s="10" t="s">
        <v>3430</v>
      </c>
      <c r="J1394" s="9" t="s">
        <v>3427</v>
      </c>
      <c r="K1394" s="47" t="s">
        <v>6643</v>
      </c>
    </row>
    <row r="1395" spans="1:11" s="3" customFormat="1" ht="30" hidden="1" customHeight="1">
      <c r="A1395" s="9" t="s">
        <v>3432</v>
      </c>
      <c r="B1395" s="9" t="s">
        <v>1678</v>
      </c>
      <c r="C1395" s="9" t="s">
        <v>52</v>
      </c>
      <c r="D1395" s="9">
        <v>2</v>
      </c>
      <c r="E1395" s="9">
        <v>2021</v>
      </c>
      <c r="F1395" s="16">
        <v>44739</v>
      </c>
      <c r="G1395" s="10" t="s">
        <v>3433</v>
      </c>
      <c r="H1395" s="18">
        <v>25129437.120000001</v>
      </c>
      <c r="I1395" s="10" t="s">
        <v>3434</v>
      </c>
      <c r="J1395" s="9" t="s">
        <v>3427</v>
      </c>
      <c r="K1395" s="47" t="s">
        <v>6643</v>
      </c>
    </row>
    <row r="1396" spans="1:11" s="3" customFormat="1" ht="30" hidden="1" customHeight="1">
      <c r="A1396" s="9" t="s">
        <v>3435</v>
      </c>
      <c r="B1396" s="9" t="s">
        <v>229</v>
      </c>
      <c r="C1396" s="10" t="s">
        <v>142</v>
      </c>
      <c r="D1396" s="9">
        <v>22</v>
      </c>
      <c r="E1396" s="9">
        <v>2022</v>
      </c>
      <c r="F1396" s="16">
        <v>44754</v>
      </c>
      <c r="G1396" s="10" t="s">
        <v>3436</v>
      </c>
      <c r="H1396" s="18">
        <v>5501270.25</v>
      </c>
      <c r="I1396" s="10" t="s">
        <v>3350</v>
      </c>
      <c r="J1396" s="9" t="s">
        <v>3427</v>
      </c>
      <c r="K1396" s="47" t="s">
        <v>6643</v>
      </c>
    </row>
    <row r="1397" spans="1:11" ht="30" hidden="1" customHeight="1">
      <c r="A1397" s="9" t="s">
        <v>3435</v>
      </c>
      <c r="B1397" s="9" t="s">
        <v>229</v>
      </c>
      <c r="C1397" s="10" t="s">
        <v>142</v>
      </c>
      <c r="D1397" s="9">
        <v>22</v>
      </c>
      <c r="E1397" s="9">
        <v>2022</v>
      </c>
      <c r="F1397" s="16">
        <v>44754</v>
      </c>
      <c r="G1397" s="10" t="s">
        <v>3437</v>
      </c>
      <c r="H1397" s="18">
        <v>1860300</v>
      </c>
      <c r="I1397" s="10" t="s">
        <v>3438</v>
      </c>
      <c r="J1397" s="9" t="s">
        <v>3427</v>
      </c>
      <c r="K1397" s="47" t="s">
        <v>6643</v>
      </c>
    </row>
    <row r="1398" spans="1:11" ht="30" hidden="1" customHeight="1">
      <c r="A1398" s="9" t="s">
        <v>3435</v>
      </c>
      <c r="B1398" s="9" t="s">
        <v>229</v>
      </c>
      <c r="C1398" s="10" t="s">
        <v>142</v>
      </c>
      <c r="D1398" s="9">
        <v>22</v>
      </c>
      <c r="E1398" s="9">
        <v>2022</v>
      </c>
      <c r="F1398" s="16">
        <v>44754</v>
      </c>
      <c r="G1398" s="10" t="s">
        <v>3439</v>
      </c>
      <c r="H1398" s="18">
        <v>1083735</v>
      </c>
      <c r="I1398" s="10" t="s">
        <v>1798</v>
      </c>
      <c r="J1398" s="9" t="s">
        <v>3427</v>
      </c>
      <c r="K1398" s="47" t="s">
        <v>6643</v>
      </c>
    </row>
    <row r="1399" spans="1:11" ht="30" hidden="1" customHeight="1">
      <c r="A1399" s="9" t="s">
        <v>3435</v>
      </c>
      <c r="B1399" s="9" t="s">
        <v>229</v>
      </c>
      <c r="C1399" s="10" t="s">
        <v>142</v>
      </c>
      <c r="D1399" s="9">
        <v>22</v>
      </c>
      <c r="E1399" s="9">
        <v>2022</v>
      </c>
      <c r="F1399" s="16">
        <v>44754</v>
      </c>
      <c r="G1399" s="10" t="s">
        <v>3440</v>
      </c>
      <c r="H1399" s="18">
        <v>4999158</v>
      </c>
      <c r="I1399" s="10" t="s">
        <v>2073</v>
      </c>
      <c r="J1399" s="9" t="s">
        <v>3427</v>
      </c>
      <c r="K1399" s="47" t="s">
        <v>6643</v>
      </c>
    </row>
    <row r="1400" spans="1:11" ht="60" hidden="1" customHeight="1">
      <c r="A1400" s="9" t="s">
        <v>3441</v>
      </c>
      <c r="B1400" s="9" t="s">
        <v>229</v>
      </c>
      <c r="C1400" s="10" t="s">
        <v>8</v>
      </c>
      <c r="D1400" s="9">
        <v>24</v>
      </c>
      <c r="E1400" s="9">
        <v>2022</v>
      </c>
      <c r="F1400" s="16">
        <v>44756</v>
      </c>
      <c r="G1400" s="27" t="s">
        <v>3443</v>
      </c>
      <c r="H1400" s="18">
        <v>52800</v>
      </c>
      <c r="I1400" s="10" t="s">
        <v>3442</v>
      </c>
      <c r="J1400" s="9" t="s">
        <v>3444</v>
      </c>
      <c r="K1400" s="47" t="s">
        <v>6751</v>
      </c>
    </row>
    <row r="1401" spans="1:11" s="3" customFormat="1" ht="30" hidden="1" customHeight="1">
      <c r="A1401" s="9" t="s">
        <v>3445</v>
      </c>
      <c r="B1401" s="9" t="s">
        <v>229</v>
      </c>
      <c r="C1401" s="9" t="s">
        <v>798</v>
      </c>
      <c r="D1401" s="9">
        <v>6</v>
      </c>
      <c r="E1401" s="9">
        <v>2022</v>
      </c>
      <c r="F1401" s="16">
        <v>44756</v>
      </c>
      <c r="G1401" s="10" t="s">
        <v>3446</v>
      </c>
      <c r="H1401" s="18">
        <v>27594329.420000002</v>
      </c>
      <c r="I1401" s="10" t="s">
        <v>3447</v>
      </c>
      <c r="J1401" s="9" t="s">
        <v>3444</v>
      </c>
      <c r="K1401" s="47" t="s">
        <v>6751</v>
      </c>
    </row>
    <row r="1402" spans="1:11" s="3" customFormat="1" ht="30" hidden="1" customHeight="1">
      <c r="A1402" s="9" t="s">
        <v>3448</v>
      </c>
      <c r="B1402" s="9" t="s">
        <v>229</v>
      </c>
      <c r="C1402" s="9" t="s">
        <v>798</v>
      </c>
      <c r="D1402" s="9">
        <v>3</v>
      </c>
      <c r="E1402" s="9">
        <v>2022</v>
      </c>
      <c r="F1402" s="16">
        <v>44756</v>
      </c>
      <c r="G1402" s="10" t="s">
        <v>3449</v>
      </c>
      <c r="H1402" s="18">
        <v>20432567.940000001</v>
      </c>
      <c r="I1402" s="10" t="s">
        <v>3450</v>
      </c>
      <c r="J1402" s="9" t="s">
        <v>3444</v>
      </c>
      <c r="K1402" s="47" t="s">
        <v>6751</v>
      </c>
    </row>
    <row r="1403" spans="1:11" s="3" customFormat="1" ht="30" hidden="1" customHeight="1">
      <c r="A1403" s="9" t="s">
        <v>3455</v>
      </c>
      <c r="B1403" s="9" t="s">
        <v>1874</v>
      </c>
      <c r="C1403" s="9" t="s">
        <v>52</v>
      </c>
      <c r="D1403" s="9">
        <v>4</v>
      </c>
      <c r="E1403" s="9">
        <v>2022</v>
      </c>
      <c r="F1403" s="16">
        <v>44757</v>
      </c>
      <c r="G1403" s="10" t="s">
        <v>3457</v>
      </c>
      <c r="H1403" s="18">
        <v>23749395.920000002</v>
      </c>
      <c r="I1403" s="10" t="s">
        <v>3456</v>
      </c>
      <c r="J1403" s="9" t="s">
        <v>3454</v>
      </c>
      <c r="K1403" s="47" t="s">
        <v>6725</v>
      </c>
    </row>
    <row r="1404" spans="1:11" s="3" customFormat="1" ht="75" hidden="1" customHeight="1">
      <c r="A1404" s="9" t="s">
        <v>3451</v>
      </c>
      <c r="B1404" s="9" t="s">
        <v>62</v>
      </c>
      <c r="C1404" s="10" t="s">
        <v>3452</v>
      </c>
      <c r="D1404" s="9">
        <v>1</v>
      </c>
      <c r="E1404" s="9">
        <v>2022</v>
      </c>
      <c r="F1404" s="16">
        <v>44761</v>
      </c>
      <c r="G1404" s="10" t="s">
        <v>3458</v>
      </c>
      <c r="H1404" s="18" t="s">
        <v>70</v>
      </c>
      <c r="I1404" s="10" t="s">
        <v>3453</v>
      </c>
      <c r="J1404" s="9" t="s">
        <v>3459</v>
      </c>
      <c r="K1404" s="47" t="s">
        <v>6680</v>
      </c>
    </row>
    <row r="1405" spans="1:11" s="3" customFormat="1" ht="30" hidden="1" customHeight="1">
      <c r="A1405" s="9" t="s">
        <v>3460</v>
      </c>
      <c r="B1405" s="9" t="s">
        <v>229</v>
      </c>
      <c r="C1405" s="10" t="s">
        <v>142</v>
      </c>
      <c r="D1405" s="9">
        <v>33</v>
      </c>
      <c r="E1405" s="9">
        <v>2022</v>
      </c>
      <c r="F1405" s="16">
        <v>44760</v>
      </c>
      <c r="G1405" s="10" t="s">
        <v>3461</v>
      </c>
      <c r="H1405" s="18">
        <v>34195387.100000001</v>
      </c>
      <c r="I1405" s="10" t="s">
        <v>3462</v>
      </c>
      <c r="J1405" s="9" t="s">
        <v>3459</v>
      </c>
      <c r="K1405" s="47" t="s">
        <v>6680</v>
      </c>
    </row>
    <row r="1406" spans="1:11" s="3" customFormat="1" ht="150" hidden="1" customHeight="1">
      <c r="A1406" s="9" t="s">
        <v>3463</v>
      </c>
      <c r="B1406" s="10" t="s">
        <v>3464</v>
      </c>
      <c r="C1406" s="10" t="s">
        <v>8</v>
      </c>
      <c r="D1406" s="9">
        <v>11</v>
      </c>
      <c r="E1406" s="9">
        <v>2022</v>
      </c>
      <c r="F1406" s="16">
        <v>44764</v>
      </c>
      <c r="G1406" s="10" t="s">
        <v>3465</v>
      </c>
      <c r="H1406" s="18">
        <v>49380000</v>
      </c>
      <c r="I1406" s="10" t="s">
        <v>2003</v>
      </c>
      <c r="J1406" s="9" t="s">
        <v>3466</v>
      </c>
      <c r="K1406" s="47" t="s">
        <v>6726</v>
      </c>
    </row>
    <row r="1407" spans="1:11" ht="75" hidden="1" customHeight="1">
      <c r="A1407" s="9" t="s">
        <v>3467</v>
      </c>
      <c r="B1407" s="9" t="s">
        <v>3464</v>
      </c>
      <c r="C1407" s="10" t="s">
        <v>8</v>
      </c>
      <c r="D1407" s="9">
        <v>12</v>
      </c>
      <c r="E1407" s="9">
        <v>2022</v>
      </c>
      <c r="F1407" s="16">
        <v>44764</v>
      </c>
      <c r="G1407" s="10" t="s">
        <v>3469</v>
      </c>
      <c r="H1407" s="18">
        <v>3409900</v>
      </c>
      <c r="I1407" s="10" t="s">
        <v>3468</v>
      </c>
      <c r="J1407" s="9" t="s">
        <v>3466</v>
      </c>
      <c r="K1407" s="47" t="s">
        <v>6726</v>
      </c>
    </row>
    <row r="1408" spans="1:11" ht="75" hidden="1" customHeight="1">
      <c r="A1408" s="9" t="s">
        <v>3467</v>
      </c>
      <c r="B1408" s="9" t="s">
        <v>3464</v>
      </c>
      <c r="C1408" s="10" t="s">
        <v>8</v>
      </c>
      <c r="D1408" s="9">
        <v>12</v>
      </c>
      <c r="E1408" s="9">
        <v>2022</v>
      </c>
      <c r="F1408" s="16">
        <v>44764</v>
      </c>
      <c r="G1408" s="10" t="s">
        <v>3470</v>
      </c>
      <c r="H1408" s="18">
        <v>2219900</v>
      </c>
      <c r="I1408" s="10" t="s">
        <v>3468</v>
      </c>
      <c r="J1408" s="9" t="s">
        <v>3466</v>
      </c>
      <c r="K1408" s="47" t="s">
        <v>6726</v>
      </c>
    </row>
    <row r="1409" spans="1:11" ht="75" hidden="1" customHeight="1">
      <c r="A1409" s="9" t="s">
        <v>3467</v>
      </c>
      <c r="B1409" s="9" t="s">
        <v>3464</v>
      </c>
      <c r="C1409" s="10" t="s">
        <v>8</v>
      </c>
      <c r="D1409" s="9">
        <v>12</v>
      </c>
      <c r="E1409" s="9">
        <v>2022</v>
      </c>
      <c r="F1409" s="16">
        <v>44764</v>
      </c>
      <c r="G1409" s="10" t="s">
        <v>3471</v>
      </c>
      <c r="H1409" s="18">
        <v>1989500</v>
      </c>
      <c r="I1409" s="10" t="s">
        <v>3468</v>
      </c>
      <c r="J1409" s="9" t="s">
        <v>3466</v>
      </c>
      <c r="K1409" s="47" t="s">
        <v>6726</v>
      </c>
    </row>
    <row r="1410" spans="1:11" ht="75" hidden="1" customHeight="1">
      <c r="A1410" s="9" t="s">
        <v>3467</v>
      </c>
      <c r="B1410" s="9" t="s">
        <v>3464</v>
      </c>
      <c r="C1410" s="10" t="s">
        <v>8</v>
      </c>
      <c r="D1410" s="9">
        <v>12</v>
      </c>
      <c r="E1410" s="9">
        <v>2022</v>
      </c>
      <c r="F1410" s="16">
        <v>44764</v>
      </c>
      <c r="G1410" s="10" t="s">
        <v>3473</v>
      </c>
      <c r="H1410" s="18">
        <v>2171753.64</v>
      </c>
      <c r="I1410" s="10" t="s">
        <v>3472</v>
      </c>
      <c r="J1410" s="9" t="s">
        <v>3466</v>
      </c>
      <c r="K1410" s="47" t="s">
        <v>6726</v>
      </c>
    </row>
    <row r="1411" spans="1:11" ht="30" hidden="1" customHeight="1">
      <c r="A1411" s="9" t="s">
        <v>3474</v>
      </c>
      <c r="B1411" s="9" t="s">
        <v>229</v>
      </c>
      <c r="C1411" s="10" t="s">
        <v>142</v>
      </c>
      <c r="D1411" s="9">
        <v>31</v>
      </c>
      <c r="E1411" s="9">
        <v>2022</v>
      </c>
      <c r="F1411" s="16">
        <v>44762</v>
      </c>
      <c r="G1411" s="10" t="s">
        <v>3475</v>
      </c>
      <c r="H1411" s="77">
        <v>950720</v>
      </c>
      <c r="I1411" s="10" t="s">
        <v>3476</v>
      </c>
      <c r="J1411" s="9" t="s">
        <v>3466</v>
      </c>
      <c r="K1411" s="47" t="s">
        <v>6726</v>
      </c>
    </row>
    <row r="1412" spans="1:11" ht="30" hidden="1" customHeight="1">
      <c r="A1412" s="9" t="s">
        <v>3474</v>
      </c>
      <c r="B1412" s="9" t="s">
        <v>229</v>
      </c>
      <c r="C1412" s="10" t="s">
        <v>142</v>
      </c>
      <c r="D1412" s="9">
        <v>31</v>
      </c>
      <c r="E1412" s="9">
        <v>2022</v>
      </c>
      <c r="F1412" s="16">
        <v>44762</v>
      </c>
      <c r="G1412" s="10" t="s">
        <v>3477</v>
      </c>
      <c r="H1412" s="18">
        <v>7166788.0999999996</v>
      </c>
      <c r="I1412" s="10" t="s">
        <v>2193</v>
      </c>
      <c r="J1412" s="9" t="s">
        <v>3466</v>
      </c>
      <c r="K1412" s="47" t="s">
        <v>6726</v>
      </c>
    </row>
    <row r="1413" spans="1:11" s="3" customFormat="1" ht="90" hidden="1" customHeight="1">
      <c r="A1413" s="9" t="s">
        <v>3478</v>
      </c>
      <c r="B1413" s="9" t="s">
        <v>934</v>
      </c>
      <c r="C1413" s="9" t="s">
        <v>52</v>
      </c>
      <c r="D1413" s="9">
        <v>1</v>
      </c>
      <c r="E1413" s="9">
        <v>2022</v>
      </c>
      <c r="F1413" s="16">
        <v>44767</v>
      </c>
      <c r="G1413" s="10" t="s">
        <v>3479</v>
      </c>
      <c r="H1413" s="18">
        <v>18640212.120000001</v>
      </c>
      <c r="I1413" s="10" t="s">
        <v>3426</v>
      </c>
      <c r="J1413" s="9" t="s">
        <v>3480</v>
      </c>
      <c r="K1413" s="47" t="s">
        <v>6657</v>
      </c>
    </row>
    <row r="1414" spans="1:11" ht="165" hidden="1" customHeight="1">
      <c r="A1414" s="9" t="s">
        <v>3481</v>
      </c>
      <c r="B1414" s="9" t="s">
        <v>62</v>
      </c>
      <c r="C1414" s="10" t="s">
        <v>3482</v>
      </c>
      <c r="D1414" s="9">
        <v>1</v>
      </c>
      <c r="E1414" s="9">
        <v>2022</v>
      </c>
      <c r="F1414" s="16">
        <v>44764</v>
      </c>
      <c r="G1414" s="10" t="s">
        <v>3484</v>
      </c>
      <c r="H1414" s="18">
        <v>6739000</v>
      </c>
      <c r="I1414" s="10" t="s">
        <v>3483</v>
      </c>
      <c r="J1414" s="9" t="s">
        <v>3480</v>
      </c>
      <c r="K1414" s="47" t="s">
        <v>6657</v>
      </c>
    </row>
    <row r="1415" spans="1:11" ht="165" hidden="1" customHeight="1">
      <c r="A1415" s="9" t="s">
        <v>3481</v>
      </c>
      <c r="B1415" s="9" t="s">
        <v>62</v>
      </c>
      <c r="C1415" s="10" t="s">
        <v>3482</v>
      </c>
      <c r="D1415" s="9">
        <v>1</v>
      </c>
      <c r="E1415" s="9">
        <v>2022</v>
      </c>
      <c r="F1415" s="16">
        <v>44764</v>
      </c>
      <c r="G1415" s="10" t="s">
        <v>3485</v>
      </c>
      <c r="H1415" s="18">
        <v>3582000</v>
      </c>
      <c r="I1415" s="10" t="s">
        <v>3486</v>
      </c>
      <c r="J1415" s="9" t="s">
        <v>3480</v>
      </c>
      <c r="K1415" s="47" t="s">
        <v>6657</v>
      </c>
    </row>
    <row r="1416" spans="1:11" ht="165" hidden="1" customHeight="1">
      <c r="A1416" s="9" t="s">
        <v>3481</v>
      </c>
      <c r="B1416" s="9" t="s">
        <v>62</v>
      </c>
      <c r="C1416" s="10" t="s">
        <v>3482</v>
      </c>
      <c r="D1416" s="9">
        <v>1</v>
      </c>
      <c r="E1416" s="9">
        <v>2022</v>
      </c>
      <c r="F1416" s="16">
        <v>44764</v>
      </c>
      <c r="G1416" s="10" t="s">
        <v>3487</v>
      </c>
      <c r="H1416" s="25">
        <v>2673000</v>
      </c>
      <c r="I1416" s="10" t="s">
        <v>3488</v>
      </c>
      <c r="J1416" s="9" t="s">
        <v>3480</v>
      </c>
      <c r="K1416" s="47" t="s">
        <v>6657</v>
      </c>
    </row>
    <row r="1417" spans="1:11" s="3" customFormat="1" ht="45" hidden="1" customHeight="1">
      <c r="A1417" s="9" t="s">
        <v>3489</v>
      </c>
      <c r="B1417" s="9" t="s">
        <v>229</v>
      </c>
      <c r="C1417" s="9" t="s">
        <v>3490</v>
      </c>
      <c r="D1417" s="9">
        <v>1</v>
      </c>
      <c r="E1417" s="9">
        <v>2022</v>
      </c>
      <c r="F1417" s="16">
        <v>44764</v>
      </c>
      <c r="G1417" s="10" t="s">
        <v>3491</v>
      </c>
      <c r="H1417" s="18">
        <v>1747627.58</v>
      </c>
      <c r="I1417" s="10" t="s">
        <v>3492</v>
      </c>
      <c r="J1417" s="9" t="s">
        <v>3480</v>
      </c>
      <c r="K1417" s="47" t="s">
        <v>6657</v>
      </c>
    </row>
    <row r="1418" spans="1:11" s="3" customFormat="1" ht="30" hidden="1" customHeight="1">
      <c r="A1418" s="9" t="s">
        <v>3493</v>
      </c>
      <c r="B1418" s="9" t="s">
        <v>328</v>
      </c>
      <c r="C1418" s="10" t="s">
        <v>8</v>
      </c>
      <c r="D1418" s="9">
        <v>13</v>
      </c>
      <c r="E1418" s="9">
        <v>2022</v>
      </c>
      <c r="F1418" s="16">
        <v>44768</v>
      </c>
      <c r="G1418" s="10" t="s">
        <v>3494</v>
      </c>
      <c r="H1418" s="18">
        <v>121346</v>
      </c>
      <c r="I1418" s="10" t="s">
        <v>3359</v>
      </c>
      <c r="J1418" s="9" t="s">
        <v>3497</v>
      </c>
      <c r="K1418" s="47" t="s">
        <v>6681</v>
      </c>
    </row>
    <row r="1419" spans="1:11" s="3" customFormat="1" ht="60" hidden="1" customHeight="1">
      <c r="A1419" s="9" t="s">
        <v>3493</v>
      </c>
      <c r="B1419" s="9" t="s">
        <v>328</v>
      </c>
      <c r="C1419" s="10" t="s">
        <v>8</v>
      </c>
      <c r="D1419" s="9">
        <v>13</v>
      </c>
      <c r="E1419" s="9">
        <v>2022</v>
      </c>
      <c r="F1419" s="16">
        <v>44768</v>
      </c>
      <c r="G1419" s="10" t="s">
        <v>3495</v>
      </c>
      <c r="H1419" s="18">
        <v>456766.9</v>
      </c>
      <c r="I1419" s="10" t="s">
        <v>3496</v>
      </c>
      <c r="J1419" s="9" t="s">
        <v>3497</v>
      </c>
      <c r="K1419" s="47" t="s">
        <v>6681</v>
      </c>
    </row>
    <row r="1420" spans="1:11" s="3" customFormat="1" ht="45" hidden="1" customHeight="1">
      <c r="A1420" s="9" t="s">
        <v>3137</v>
      </c>
      <c r="B1420" s="9" t="s">
        <v>62</v>
      </c>
      <c r="C1420" s="10" t="s">
        <v>2057</v>
      </c>
      <c r="D1420" s="9">
        <v>7</v>
      </c>
      <c r="E1420" s="9">
        <v>2022</v>
      </c>
      <c r="F1420" s="16">
        <v>44763</v>
      </c>
      <c r="G1420" s="10" t="s">
        <v>3499</v>
      </c>
      <c r="H1420" s="18">
        <v>48700</v>
      </c>
      <c r="I1420" s="10" t="s">
        <v>3498</v>
      </c>
      <c r="J1420" s="9" t="s">
        <v>3497</v>
      </c>
      <c r="K1420" s="47" t="s">
        <v>6681</v>
      </c>
    </row>
    <row r="1421" spans="1:11" s="3" customFormat="1" ht="45" hidden="1" customHeight="1">
      <c r="A1421" s="9" t="s">
        <v>3500</v>
      </c>
      <c r="B1421" s="9" t="s">
        <v>229</v>
      </c>
      <c r="C1421" s="10" t="s">
        <v>142</v>
      </c>
      <c r="D1421" s="9">
        <v>29</v>
      </c>
      <c r="E1421" s="9">
        <v>2022</v>
      </c>
      <c r="F1421" s="16">
        <v>44764</v>
      </c>
      <c r="G1421" s="10" t="s">
        <v>3501</v>
      </c>
      <c r="H1421" s="18">
        <v>9887.52</v>
      </c>
      <c r="I1421" s="10" t="s">
        <v>3502</v>
      </c>
      <c r="J1421" s="9" t="s">
        <v>3497</v>
      </c>
      <c r="K1421" s="47" t="s">
        <v>6681</v>
      </c>
    </row>
    <row r="1422" spans="1:11" s="3" customFormat="1" ht="45" hidden="1" customHeight="1">
      <c r="A1422" s="9" t="s">
        <v>3500</v>
      </c>
      <c r="B1422" s="9" t="s">
        <v>229</v>
      </c>
      <c r="C1422" s="10" t="s">
        <v>142</v>
      </c>
      <c r="D1422" s="9">
        <v>29</v>
      </c>
      <c r="E1422" s="9">
        <v>2022</v>
      </c>
      <c r="F1422" s="16">
        <v>44764</v>
      </c>
      <c r="G1422" s="10" t="s">
        <v>3503</v>
      </c>
      <c r="H1422" s="18">
        <v>13063.8</v>
      </c>
      <c r="I1422" s="10" t="s">
        <v>2395</v>
      </c>
      <c r="J1422" s="9" t="s">
        <v>3497</v>
      </c>
      <c r="K1422" s="47" t="s">
        <v>6681</v>
      </c>
    </row>
    <row r="1423" spans="1:11" ht="45" hidden="1" customHeight="1">
      <c r="A1423" s="9" t="s">
        <v>3500</v>
      </c>
      <c r="B1423" s="9" t="s">
        <v>229</v>
      </c>
      <c r="C1423" s="10" t="s">
        <v>142</v>
      </c>
      <c r="D1423" s="9">
        <v>29</v>
      </c>
      <c r="E1423" s="9">
        <v>2022</v>
      </c>
      <c r="F1423" s="16">
        <v>44764</v>
      </c>
      <c r="G1423" s="10" t="s">
        <v>3504</v>
      </c>
      <c r="H1423" s="18">
        <v>13063.8</v>
      </c>
      <c r="I1423" s="10" t="s">
        <v>2395</v>
      </c>
      <c r="J1423" s="9" t="s">
        <v>3497</v>
      </c>
      <c r="K1423" s="47" t="s">
        <v>6681</v>
      </c>
    </row>
    <row r="1424" spans="1:11" s="3" customFormat="1" ht="30" hidden="1" customHeight="1">
      <c r="A1424" s="9" t="s">
        <v>3505</v>
      </c>
      <c r="B1424" s="9" t="s">
        <v>131</v>
      </c>
      <c r="C1424" s="10" t="s">
        <v>8</v>
      </c>
      <c r="D1424" s="9">
        <v>8</v>
      </c>
      <c r="E1424" s="9">
        <v>2022</v>
      </c>
      <c r="F1424" s="16">
        <v>44770</v>
      </c>
      <c r="G1424" s="10" t="s">
        <v>3506</v>
      </c>
      <c r="H1424" s="18">
        <v>52835</v>
      </c>
      <c r="I1424" s="10" t="s">
        <v>2604</v>
      </c>
      <c r="J1424" s="9" t="s">
        <v>3507</v>
      </c>
      <c r="K1424" s="47" t="s">
        <v>6719</v>
      </c>
    </row>
    <row r="1425" spans="1:11" s="3" customFormat="1" ht="30" hidden="1" customHeight="1">
      <c r="A1425" s="9" t="s">
        <v>3508</v>
      </c>
      <c r="B1425" s="9" t="s">
        <v>229</v>
      </c>
      <c r="C1425" s="10" t="s">
        <v>142</v>
      </c>
      <c r="D1425" s="9">
        <v>34</v>
      </c>
      <c r="E1425" s="9">
        <v>2022</v>
      </c>
      <c r="F1425" s="16">
        <v>44775</v>
      </c>
      <c r="G1425" s="10" t="s">
        <v>3509</v>
      </c>
      <c r="H1425" s="18">
        <v>80102890.400000006</v>
      </c>
      <c r="I1425" s="10" t="s">
        <v>3510</v>
      </c>
      <c r="J1425" s="9" t="s">
        <v>3514</v>
      </c>
      <c r="K1425" s="47" t="s">
        <v>6752</v>
      </c>
    </row>
    <row r="1426" spans="1:11" s="3" customFormat="1" ht="15" hidden="1" customHeight="1">
      <c r="A1426" s="9" t="s">
        <v>3511</v>
      </c>
      <c r="B1426" s="9" t="s">
        <v>141</v>
      </c>
      <c r="C1426" s="10" t="s">
        <v>142</v>
      </c>
      <c r="D1426" s="9">
        <v>14</v>
      </c>
      <c r="E1426" s="9">
        <v>2022</v>
      </c>
      <c r="F1426" s="16">
        <v>44777</v>
      </c>
      <c r="G1426" s="10" t="s">
        <v>3512</v>
      </c>
      <c r="H1426" s="18">
        <v>27011564.780000001</v>
      </c>
      <c r="I1426" s="10" t="s">
        <v>3513</v>
      </c>
      <c r="J1426" s="9" t="s">
        <v>3515</v>
      </c>
      <c r="K1426" s="47" t="s">
        <v>6707</v>
      </c>
    </row>
    <row r="1427" spans="1:11" s="3" customFormat="1" ht="60" hidden="1" customHeight="1">
      <c r="A1427" s="9" t="s">
        <v>3516</v>
      </c>
      <c r="B1427" s="10" t="s">
        <v>4882</v>
      </c>
      <c r="C1427" s="9" t="s">
        <v>52</v>
      </c>
      <c r="D1427" s="9">
        <v>1</v>
      </c>
      <c r="E1427" s="9">
        <v>2022</v>
      </c>
      <c r="F1427" s="16">
        <v>44764</v>
      </c>
      <c r="G1427" s="10" t="s">
        <v>3520</v>
      </c>
      <c r="H1427" s="18" t="s">
        <v>3518</v>
      </c>
      <c r="I1427" s="10" t="s">
        <v>3517</v>
      </c>
      <c r="J1427" s="9" t="s">
        <v>3519</v>
      </c>
      <c r="K1427" s="47" t="s">
        <v>6644</v>
      </c>
    </row>
    <row r="1428" spans="1:11" ht="30" hidden="1" customHeight="1">
      <c r="A1428" s="9" t="s">
        <v>3521</v>
      </c>
      <c r="B1428" s="9" t="s">
        <v>43</v>
      </c>
      <c r="C1428" s="10" t="s">
        <v>8</v>
      </c>
      <c r="D1428" s="9">
        <v>25</v>
      </c>
      <c r="E1428" s="9">
        <v>2021</v>
      </c>
      <c r="F1428" s="16">
        <v>44782</v>
      </c>
      <c r="G1428" s="10" t="s">
        <v>3525</v>
      </c>
      <c r="H1428" s="18">
        <v>155887.92000000001</v>
      </c>
      <c r="I1428" s="10" t="s">
        <v>3522</v>
      </c>
      <c r="J1428" s="9" t="s">
        <v>3519</v>
      </c>
      <c r="K1428" s="47" t="s">
        <v>6644</v>
      </c>
    </row>
    <row r="1429" spans="1:11" ht="45" hidden="1" customHeight="1">
      <c r="A1429" s="9" t="s">
        <v>3521</v>
      </c>
      <c r="B1429" s="9" t="s">
        <v>43</v>
      </c>
      <c r="C1429" s="10" t="s">
        <v>8</v>
      </c>
      <c r="D1429" s="9">
        <v>25</v>
      </c>
      <c r="E1429" s="9">
        <v>2021</v>
      </c>
      <c r="F1429" s="16">
        <v>44782</v>
      </c>
      <c r="G1429" s="10" t="s">
        <v>3524</v>
      </c>
      <c r="H1429" s="18">
        <v>399234</v>
      </c>
      <c r="I1429" s="10" t="s">
        <v>3523</v>
      </c>
      <c r="J1429" s="9" t="s">
        <v>3519</v>
      </c>
      <c r="K1429" s="47" t="s">
        <v>6644</v>
      </c>
    </row>
    <row r="1430" spans="1:11" ht="15" hidden="1" customHeight="1">
      <c r="A1430" s="9" t="s">
        <v>3521</v>
      </c>
      <c r="B1430" s="9" t="s">
        <v>43</v>
      </c>
      <c r="C1430" s="10" t="s">
        <v>8</v>
      </c>
      <c r="D1430" s="9">
        <v>25</v>
      </c>
      <c r="E1430" s="9">
        <v>2021</v>
      </c>
      <c r="F1430" s="16">
        <v>44782</v>
      </c>
      <c r="G1430" s="9" t="s">
        <v>3527</v>
      </c>
      <c r="H1430" s="18">
        <v>147400.79999999999</v>
      </c>
      <c r="I1430" s="10" t="s">
        <v>3526</v>
      </c>
      <c r="J1430" s="9" t="s">
        <v>3519</v>
      </c>
      <c r="K1430" s="47" t="s">
        <v>6644</v>
      </c>
    </row>
    <row r="1431" spans="1:11" ht="45" hidden="1" customHeight="1">
      <c r="A1431" s="9" t="s">
        <v>3528</v>
      </c>
      <c r="B1431" s="9" t="s">
        <v>131</v>
      </c>
      <c r="C1431" s="10" t="s">
        <v>8</v>
      </c>
      <c r="D1431" s="9">
        <v>9</v>
      </c>
      <c r="E1431" s="9">
        <v>2022</v>
      </c>
      <c r="F1431" s="16">
        <v>44789</v>
      </c>
      <c r="G1431" s="10" t="s">
        <v>3529</v>
      </c>
      <c r="H1431" s="18">
        <v>10187.719999999999</v>
      </c>
      <c r="I1431" s="10" t="s">
        <v>3531</v>
      </c>
      <c r="J1431" s="9" t="s">
        <v>3532</v>
      </c>
      <c r="K1431" s="47" t="s">
        <v>6720</v>
      </c>
    </row>
    <row r="1432" spans="1:11" ht="45" hidden="1" customHeight="1">
      <c r="A1432" s="9" t="s">
        <v>3528</v>
      </c>
      <c r="B1432" s="9" t="s">
        <v>131</v>
      </c>
      <c r="C1432" s="10" t="s">
        <v>8</v>
      </c>
      <c r="D1432" s="9">
        <v>9</v>
      </c>
      <c r="E1432" s="9">
        <v>2022</v>
      </c>
      <c r="F1432" s="16">
        <v>44789</v>
      </c>
      <c r="G1432" s="10" t="s">
        <v>3530</v>
      </c>
      <c r="H1432" s="18">
        <v>1113.9000000000001</v>
      </c>
      <c r="I1432" s="10" t="s">
        <v>3531</v>
      </c>
      <c r="J1432" s="9" t="s">
        <v>3532</v>
      </c>
      <c r="K1432" s="47" t="s">
        <v>6720</v>
      </c>
    </row>
    <row r="1433" spans="1:11" s="3" customFormat="1" ht="75" hidden="1" customHeight="1">
      <c r="A1433" s="9" t="s">
        <v>3533</v>
      </c>
      <c r="B1433" s="9" t="s">
        <v>229</v>
      </c>
      <c r="C1433" s="10" t="s">
        <v>142</v>
      </c>
      <c r="D1433" s="9">
        <v>30</v>
      </c>
      <c r="E1433" s="9">
        <v>2022</v>
      </c>
      <c r="F1433" s="16">
        <v>44789</v>
      </c>
      <c r="G1433" s="10" t="s">
        <v>3534</v>
      </c>
      <c r="H1433" s="18">
        <v>45601.13</v>
      </c>
      <c r="I1433" s="10" t="s">
        <v>3535</v>
      </c>
      <c r="J1433" s="9" t="s">
        <v>3532</v>
      </c>
      <c r="K1433" s="47" t="s">
        <v>6720</v>
      </c>
    </row>
    <row r="1434" spans="1:11" s="3" customFormat="1" ht="30" hidden="1" customHeight="1">
      <c r="A1434" s="9" t="s">
        <v>3533</v>
      </c>
      <c r="B1434" s="9" t="s">
        <v>229</v>
      </c>
      <c r="C1434" s="10" t="s">
        <v>142</v>
      </c>
      <c r="D1434" s="9">
        <v>30</v>
      </c>
      <c r="E1434" s="9">
        <v>2022</v>
      </c>
      <c r="F1434" s="16">
        <v>44789</v>
      </c>
      <c r="G1434" s="10" t="s">
        <v>3536</v>
      </c>
      <c r="H1434" s="18">
        <v>45414.1</v>
      </c>
      <c r="I1434" s="10" t="s">
        <v>3537</v>
      </c>
      <c r="J1434" s="9" t="s">
        <v>3532</v>
      </c>
      <c r="K1434" s="47" t="s">
        <v>6720</v>
      </c>
    </row>
    <row r="1435" spans="1:11" s="3" customFormat="1" ht="90" hidden="1" customHeight="1">
      <c r="A1435" s="35" t="s">
        <v>3542</v>
      </c>
      <c r="B1435" s="35" t="s">
        <v>1646</v>
      </c>
      <c r="C1435" s="35" t="s">
        <v>2095</v>
      </c>
      <c r="D1435" s="35">
        <v>5</v>
      </c>
      <c r="E1435" s="35">
        <v>2022</v>
      </c>
      <c r="F1435" s="43">
        <v>44790</v>
      </c>
      <c r="G1435" s="36" t="s">
        <v>3543</v>
      </c>
      <c r="H1435" s="41">
        <v>4157816.86</v>
      </c>
      <c r="I1435" s="36" t="s">
        <v>3544</v>
      </c>
      <c r="J1435" s="35" t="s">
        <v>3545</v>
      </c>
      <c r="K1435" s="47" t="s">
        <v>6645</v>
      </c>
    </row>
    <row r="1436" spans="1:11" s="3" customFormat="1" ht="30" hidden="1" customHeight="1">
      <c r="A1436" s="35" t="s">
        <v>3546</v>
      </c>
      <c r="B1436" s="35" t="s">
        <v>1646</v>
      </c>
      <c r="C1436" s="35" t="s">
        <v>2095</v>
      </c>
      <c r="D1436" s="35">
        <v>10</v>
      </c>
      <c r="E1436" s="35">
        <v>2022</v>
      </c>
      <c r="F1436" s="43">
        <v>44792</v>
      </c>
      <c r="G1436" s="36" t="s">
        <v>3560</v>
      </c>
      <c r="H1436" s="41">
        <v>1115000</v>
      </c>
      <c r="I1436" s="36" t="s">
        <v>3561</v>
      </c>
      <c r="J1436" s="35" t="s">
        <v>3545</v>
      </c>
      <c r="K1436" s="47" t="s">
        <v>6645</v>
      </c>
    </row>
    <row r="1437" spans="1:11" s="3" customFormat="1" ht="30" hidden="1" customHeight="1">
      <c r="A1437" s="35" t="s">
        <v>3562</v>
      </c>
      <c r="B1437" s="35" t="s">
        <v>1646</v>
      </c>
      <c r="C1437" s="9" t="s">
        <v>2981</v>
      </c>
      <c r="D1437" s="35">
        <v>4</v>
      </c>
      <c r="E1437" s="35">
        <v>2022</v>
      </c>
      <c r="F1437" s="43">
        <v>44790</v>
      </c>
      <c r="G1437" s="36" t="s">
        <v>3548</v>
      </c>
      <c r="H1437" s="41">
        <v>4447.2</v>
      </c>
      <c r="I1437" s="36" t="s">
        <v>3547</v>
      </c>
      <c r="J1437" s="35" t="s">
        <v>3545</v>
      </c>
      <c r="K1437" s="47" t="s">
        <v>6645</v>
      </c>
    </row>
    <row r="1438" spans="1:11" ht="30" hidden="1" customHeight="1">
      <c r="A1438" s="35" t="s">
        <v>3562</v>
      </c>
      <c r="B1438" s="35" t="s">
        <v>1646</v>
      </c>
      <c r="C1438" s="9" t="s">
        <v>2981</v>
      </c>
      <c r="D1438" s="35">
        <v>4</v>
      </c>
      <c r="E1438" s="35">
        <v>2022</v>
      </c>
      <c r="F1438" s="43">
        <v>44790</v>
      </c>
      <c r="G1438" s="36" t="s">
        <v>3550</v>
      </c>
      <c r="H1438" s="41">
        <v>14571.5</v>
      </c>
      <c r="I1438" s="36" t="s">
        <v>3549</v>
      </c>
      <c r="J1438" s="35" t="s">
        <v>3545</v>
      </c>
      <c r="K1438" s="47" t="s">
        <v>6645</v>
      </c>
    </row>
    <row r="1439" spans="1:11" ht="45" hidden="1" customHeight="1">
      <c r="A1439" s="35" t="s">
        <v>3562</v>
      </c>
      <c r="B1439" s="35" t="s">
        <v>1646</v>
      </c>
      <c r="C1439" s="9" t="s">
        <v>2981</v>
      </c>
      <c r="D1439" s="35">
        <v>4</v>
      </c>
      <c r="E1439" s="35">
        <v>2022</v>
      </c>
      <c r="F1439" s="43">
        <v>44790</v>
      </c>
      <c r="G1439" s="36" t="s">
        <v>3552</v>
      </c>
      <c r="H1439" s="41">
        <v>45178.04</v>
      </c>
      <c r="I1439" s="36" t="s">
        <v>3551</v>
      </c>
      <c r="J1439" s="35" t="s">
        <v>3545</v>
      </c>
      <c r="K1439" s="47" t="s">
        <v>6645</v>
      </c>
    </row>
    <row r="1440" spans="1:11" ht="30" hidden="1" customHeight="1">
      <c r="A1440" s="35" t="s">
        <v>3562</v>
      </c>
      <c r="B1440" s="35" t="s">
        <v>1646</v>
      </c>
      <c r="C1440" s="9" t="s">
        <v>2981</v>
      </c>
      <c r="D1440" s="35">
        <v>4</v>
      </c>
      <c r="E1440" s="35">
        <v>2022</v>
      </c>
      <c r="F1440" s="43">
        <v>44790</v>
      </c>
      <c r="G1440" s="36" t="s">
        <v>3554</v>
      </c>
      <c r="H1440" s="41">
        <v>96385.41</v>
      </c>
      <c r="I1440" s="36" t="s">
        <v>3553</v>
      </c>
      <c r="J1440" s="35" t="s">
        <v>3545</v>
      </c>
      <c r="K1440" s="47" t="s">
        <v>6645</v>
      </c>
    </row>
    <row r="1441" spans="1:11" ht="60" hidden="1" customHeight="1">
      <c r="A1441" s="35" t="s">
        <v>3562</v>
      </c>
      <c r="B1441" s="35" t="s">
        <v>1646</v>
      </c>
      <c r="C1441" s="9" t="s">
        <v>2981</v>
      </c>
      <c r="D1441" s="35">
        <v>4</v>
      </c>
      <c r="E1441" s="35">
        <v>2022</v>
      </c>
      <c r="F1441" s="43">
        <v>44790</v>
      </c>
      <c r="G1441" s="36" t="s">
        <v>3556</v>
      </c>
      <c r="H1441" s="41" t="s">
        <v>3557</v>
      </c>
      <c r="I1441" s="36" t="s">
        <v>3555</v>
      </c>
      <c r="J1441" s="35" t="s">
        <v>3545</v>
      </c>
      <c r="K1441" s="47" t="s">
        <v>6645</v>
      </c>
    </row>
    <row r="1442" spans="1:11" ht="30" hidden="1" customHeight="1">
      <c r="A1442" s="35" t="s">
        <v>3562</v>
      </c>
      <c r="B1442" s="35" t="s">
        <v>1646</v>
      </c>
      <c r="C1442" s="9" t="s">
        <v>2981</v>
      </c>
      <c r="D1442" s="35">
        <v>4</v>
      </c>
      <c r="E1442" s="35">
        <v>2022</v>
      </c>
      <c r="F1442" s="43">
        <v>44790</v>
      </c>
      <c r="G1442" s="36" t="s">
        <v>3559</v>
      </c>
      <c r="H1442" s="41">
        <v>149870</v>
      </c>
      <c r="I1442" s="36" t="s">
        <v>3558</v>
      </c>
      <c r="J1442" s="35" t="s">
        <v>3545</v>
      </c>
      <c r="K1442" s="47" t="s">
        <v>6645</v>
      </c>
    </row>
    <row r="1443" spans="1:11" s="3" customFormat="1" ht="60" hidden="1" customHeight="1">
      <c r="A1443" s="35" t="s">
        <v>3563</v>
      </c>
      <c r="B1443" s="35" t="s">
        <v>1646</v>
      </c>
      <c r="C1443" s="35" t="s">
        <v>2095</v>
      </c>
      <c r="D1443" s="35">
        <v>9</v>
      </c>
      <c r="E1443" s="35">
        <v>2022</v>
      </c>
      <c r="F1443" s="43">
        <v>44792</v>
      </c>
      <c r="G1443" s="36" t="s">
        <v>3564</v>
      </c>
      <c r="H1443" s="41">
        <v>1890000</v>
      </c>
      <c r="I1443" s="36" t="s">
        <v>3565</v>
      </c>
      <c r="J1443" s="35" t="s">
        <v>3545</v>
      </c>
      <c r="K1443" s="47" t="s">
        <v>6645</v>
      </c>
    </row>
    <row r="1444" spans="1:11" s="3" customFormat="1" ht="60" hidden="1" customHeight="1">
      <c r="A1444" s="35" t="s">
        <v>3566</v>
      </c>
      <c r="B1444" s="35" t="s">
        <v>1646</v>
      </c>
      <c r="C1444" s="35" t="s">
        <v>3567</v>
      </c>
      <c r="D1444" s="35">
        <v>1</v>
      </c>
      <c r="E1444" s="35">
        <v>2021</v>
      </c>
      <c r="F1444" s="43">
        <v>44791</v>
      </c>
      <c r="G1444" s="36" t="s">
        <v>3569</v>
      </c>
      <c r="H1444" s="41">
        <v>31264557.050000001</v>
      </c>
      <c r="I1444" s="36" t="s">
        <v>3568</v>
      </c>
      <c r="J1444" s="35" t="s">
        <v>3545</v>
      </c>
      <c r="K1444" s="84" t="s">
        <v>6645</v>
      </c>
    </row>
    <row r="1445" spans="1:11" s="3" customFormat="1" ht="45" hidden="1" customHeight="1">
      <c r="A1445" s="35" t="s">
        <v>3570</v>
      </c>
      <c r="B1445" s="35" t="s">
        <v>705</v>
      </c>
      <c r="C1445" s="10" t="s">
        <v>8</v>
      </c>
      <c r="D1445" s="35">
        <v>25</v>
      </c>
      <c r="E1445" s="35">
        <v>2021</v>
      </c>
      <c r="F1445" s="43">
        <v>44790</v>
      </c>
      <c r="G1445" s="36" t="s">
        <v>3571</v>
      </c>
      <c r="H1445" s="41">
        <v>357867.48</v>
      </c>
      <c r="I1445" s="36" t="s">
        <v>3572</v>
      </c>
      <c r="J1445" s="35" t="s">
        <v>3573</v>
      </c>
      <c r="K1445" s="47" t="s">
        <v>6646</v>
      </c>
    </row>
    <row r="1446" spans="1:11" s="3" customFormat="1" ht="15" hidden="1" customHeight="1">
      <c r="A1446" s="35" t="s">
        <v>3574</v>
      </c>
      <c r="B1446" s="35" t="s">
        <v>1678</v>
      </c>
      <c r="C1446" s="35" t="s">
        <v>52</v>
      </c>
      <c r="D1446" s="35">
        <v>3</v>
      </c>
      <c r="E1446" s="35">
        <v>2022</v>
      </c>
      <c r="F1446" s="43">
        <v>44763</v>
      </c>
      <c r="G1446" s="35" t="s">
        <v>3575</v>
      </c>
      <c r="H1446" s="41">
        <v>904306.52</v>
      </c>
      <c r="I1446" s="36" t="s">
        <v>3576</v>
      </c>
      <c r="J1446" s="35" t="s">
        <v>3577</v>
      </c>
      <c r="K1446" s="47" t="s">
        <v>6647</v>
      </c>
    </row>
    <row r="1447" spans="1:11" s="3" customFormat="1" ht="60" hidden="1" customHeight="1">
      <c r="A1447" s="35" t="s">
        <v>3293</v>
      </c>
      <c r="B1447" s="35" t="s">
        <v>229</v>
      </c>
      <c r="C1447" s="35" t="s">
        <v>3339</v>
      </c>
      <c r="D1447" s="35">
        <v>55</v>
      </c>
      <c r="E1447" s="35">
        <v>2021</v>
      </c>
      <c r="F1447" s="43">
        <v>44795</v>
      </c>
      <c r="G1447" s="36" t="s">
        <v>3578</v>
      </c>
      <c r="H1447" s="41" t="s">
        <v>70</v>
      </c>
      <c r="I1447" s="36" t="s">
        <v>70</v>
      </c>
      <c r="J1447" s="35" t="s">
        <v>3577</v>
      </c>
      <c r="K1447" s="47" t="s">
        <v>6647</v>
      </c>
    </row>
    <row r="1448" spans="1:11" s="3" customFormat="1" ht="75" hidden="1" customHeight="1">
      <c r="A1448" s="35" t="s">
        <v>3579</v>
      </c>
      <c r="B1448" s="35" t="s">
        <v>79</v>
      </c>
      <c r="C1448" s="35" t="s">
        <v>2095</v>
      </c>
      <c r="D1448" s="35">
        <v>27</v>
      </c>
      <c r="E1448" s="35">
        <v>2022</v>
      </c>
      <c r="F1448" s="43">
        <v>44798</v>
      </c>
      <c r="G1448" s="36" t="s">
        <v>3582</v>
      </c>
      <c r="H1448" s="41">
        <v>64100</v>
      </c>
      <c r="I1448" s="36" t="s">
        <v>3580</v>
      </c>
      <c r="J1448" s="35" t="s">
        <v>3581</v>
      </c>
      <c r="K1448" s="47" t="s">
        <v>6658</v>
      </c>
    </row>
    <row r="1449" spans="1:11" s="3" customFormat="1" ht="30" hidden="1" customHeight="1">
      <c r="A1449" s="35" t="s">
        <v>3583</v>
      </c>
      <c r="B1449" s="35" t="s">
        <v>229</v>
      </c>
      <c r="C1449" s="35" t="s">
        <v>798</v>
      </c>
      <c r="D1449" s="35">
        <v>4</v>
      </c>
      <c r="E1449" s="35">
        <v>2022</v>
      </c>
      <c r="F1449" s="43">
        <v>44795</v>
      </c>
      <c r="G1449" s="36" t="s">
        <v>3584</v>
      </c>
      <c r="H1449" s="41">
        <v>33274141.27</v>
      </c>
      <c r="I1449" s="36" t="s">
        <v>3585</v>
      </c>
      <c r="J1449" s="35" t="s">
        <v>3581</v>
      </c>
      <c r="K1449" s="47" t="s">
        <v>6658</v>
      </c>
    </row>
    <row r="1450" spans="1:11" ht="30" hidden="1" customHeight="1">
      <c r="A1450" s="35" t="s">
        <v>3586</v>
      </c>
      <c r="B1450" s="35" t="s">
        <v>79</v>
      </c>
      <c r="C1450" s="9" t="s">
        <v>2981</v>
      </c>
      <c r="D1450" s="35">
        <v>23</v>
      </c>
      <c r="E1450" s="35">
        <v>2022</v>
      </c>
      <c r="F1450" s="43">
        <v>44799</v>
      </c>
      <c r="G1450" s="36" t="s">
        <v>3587</v>
      </c>
      <c r="H1450" s="41">
        <v>138799.67999999999</v>
      </c>
      <c r="I1450" s="36" t="s">
        <v>3319</v>
      </c>
      <c r="J1450" s="35" t="s">
        <v>3590</v>
      </c>
      <c r="K1450" s="47" t="s">
        <v>6659</v>
      </c>
    </row>
    <row r="1451" spans="1:11" ht="30" hidden="1" customHeight="1">
      <c r="A1451" s="35" t="s">
        <v>3586</v>
      </c>
      <c r="B1451" s="35" t="s">
        <v>79</v>
      </c>
      <c r="C1451" s="9" t="s">
        <v>2981</v>
      </c>
      <c r="D1451" s="35">
        <v>23</v>
      </c>
      <c r="E1451" s="35">
        <v>2022</v>
      </c>
      <c r="F1451" s="43">
        <v>44799</v>
      </c>
      <c r="G1451" s="36" t="s">
        <v>3587</v>
      </c>
      <c r="H1451" s="41">
        <v>17940</v>
      </c>
      <c r="I1451" s="36" t="s">
        <v>3588</v>
      </c>
      <c r="J1451" s="35" t="s">
        <v>3590</v>
      </c>
      <c r="K1451" s="47" t="s">
        <v>6659</v>
      </c>
    </row>
    <row r="1452" spans="1:11" ht="30" hidden="1" customHeight="1">
      <c r="A1452" s="35" t="s">
        <v>3586</v>
      </c>
      <c r="B1452" s="35" t="s">
        <v>79</v>
      </c>
      <c r="C1452" s="9" t="s">
        <v>2981</v>
      </c>
      <c r="D1452" s="35">
        <v>23</v>
      </c>
      <c r="E1452" s="35">
        <v>2022</v>
      </c>
      <c r="F1452" s="43">
        <v>44799</v>
      </c>
      <c r="G1452" s="36" t="s">
        <v>3587</v>
      </c>
      <c r="H1452" s="41">
        <v>4460122.8</v>
      </c>
      <c r="I1452" s="36" t="s">
        <v>3589</v>
      </c>
      <c r="J1452" s="35" t="s">
        <v>3590</v>
      </c>
      <c r="K1452" s="47" t="s">
        <v>6659</v>
      </c>
    </row>
    <row r="1453" spans="1:11" s="3" customFormat="1" ht="45" hidden="1" customHeight="1">
      <c r="A1453" s="35" t="s">
        <v>3591</v>
      </c>
      <c r="B1453" s="35" t="s">
        <v>1646</v>
      </c>
      <c r="C1453" s="35" t="s">
        <v>2095</v>
      </c>
      <c r="D1453" s="35">
        <v>20</v>
      </c>
      <c r="E1453" s="35">
        <v>2022</v>
      </c>
      <c r="F1453" s="43">
        <v>44798</v>
      </c>
      <c r="G1453" s="36" t="s">
        <v>3593</v>
      </c>
      <c r="H1453" s="41">
        <v>31825412.5</v>
      </c>
      <c r="I1453" s="36" t="s">
        <v>3592</v>
      </c>
      <c r="J1453" s="35" t="s">
        <v>3590</v>
      </c>
      <c r="K1453" s="47" t="s">
        <v>6659</v>
      </c>
    </row>
    <row r="1454" spans="1:11" ht="87.75" hidden="1" customHeight="1">
      <c r="A1454" s="35" t="s">
        <v>3594</v>
      </c>
      <c r="B1454" s="35" t="s">
        <v>62</v>
      </c>
      <c r="C1454" s="36" t="s">
        <v>4886</v>
      </c>
      <c r="D1454" s="35" t="s">
        <v>70</v>
      </c>
      <c r="E1454" s="35">
        <v>2022</v>
      </c>
      <c r="F1454" s="43">
        <v>44803</v>
      </c>
      <c r="G1454" s="36" t="s">
        <v>4887</v>
      </c>
      <c r="H1454" s="41">
        <v>4608160.8</v>
      </c>
      <c r="I1454" s="36" t="s">
        <v>4876</v>
      </c>
      <c r="J1454" s="35" t="s">
        <v>3601</v>
      </c>
      <c r="K1454" s="47" t="s">
        <v>6682</v>
      </c>
    </row>
    <row r="1455" spans="1:11" s="3" customFormat="1" ht="30" hidden="1" customHeight="1">
      <c r="A1455" s="35" t="s">
        <v>3595</v>
      </c>
      <c r="B1455" s="35" t="s">
        <v>229</v>
      </c>
      <c r="C1455" s="9" t="s">
        <v>3490</v>
      </c>
      <c r="D1455" s="35">
        <v>4</v>
      </c>
      <c r="E1455" s="35">
        <v>2022</v>
      </c>
      <c r="F1455" s="43">
        <v>44803</v>
      </c>
      <c r="G1455" s="36" t="s">
        <v>3596</v>
      </c>
      <c r="H1455" s="41">
        <v>1797565.37</v>
      </c>
      <c r="I1455" s="36" t="s">
        <v>3597</v>
      </c>
      <c r="J1455" s="35" t="s">
        <v>3601</v>
      </c>
      <c r="K1455" s="47" t="s">
        <v>6682</v>
      </c>
    </row>
    <row r="1456" spans="1:11" s="3" customFormat="1" ht="30" hidden="1" customHeight="1">
      <c r="A1456" s="35" t="s">
        <v>3598</v>
      </c>
      <c r="B1456" s="35" t="s">
        <v>229</v>
      </c>
      <c r="C1456" s="35" t="s">
        <v>798</v>
      </c>
      <c r="D1456" s="35">
        <v>7</v>
      </c>
      <c r="E1456" s="35">
        <v>2022</v>
      </c>
      <c r="F1456" s="43">
        <v>44803</v>
      </c>
      <c r="G1456" s="36" t="s">
        <v>3599</v>
      </c>
      <c r="H1456" s="41">
        <v>3534742.06</v>
      </c>
      <c r="I1456" s="36" t="s">
        <v>3600</v>
      </c>
      <c r="J1456" s="35" t="s">
        <v>3601</v>
      </c>
      <c r="K1456" s="47" t="s">
        <v>6682</v>
      </c>
    </row>
    <row r="1457" spans="1:11" s="3" customFormat="1" ht="15" hidden="1" customHeight="1">
      <c r="A1457" s="35" t="s">
        <v>3586</v>
      </c>
      <c r="B1457" s="35" t="s">
        <v>79</v>
      </c>
      <c r="C1457" s="9" t="s">
        <v>2981</v>
      </c>
      <c r="D1457" s="35">
        <v>15</v>
      </c>
      <c r="E1457" s="35">
        <v>2022</v>
      </c>
      <c r="F1457" s="43">
        <v>44805</v>
      </c>
      <c r="G1457" s="35" t="s">
        <v>3604</v>
      </c>
      <c r="H1457" s="41">
        <v>138799.67999999999</v>
      </c>
      <c r="I1457" s="36" t="s">
        <v>3603</v>
      </c>
      <c r="J1457" s="35" t="s">
        <v>3605</v>
      </c>
      <c r="K1457" s="47" t="s">
        <v>6660</v>
      </c>
    </row>
    <row r="1458" spans="1:11" ht="15" hidden="1" customHeight="1">
      <c r="A1458" s="35" t="s">
        <v>3586</v>
      </c>
      <c r="B1458" s="35" t="s">
        <v>79</v>
      </c>
      <c r="C1458" s="9" t="s">
        <v>2981</v>
      </c>
      <c r="D1458" s="35">
        <v>15</v>
      </c>
      <c r="E1458" s="35">
        <v>2022</v>
      </c>
      <c r="F1458" s="43">
        <v>44805</v>
      </c>
      <c r="G1458" s="35" t="s">
        <v>3602</v>
      </c>
      <c r="H1458" s="41">
        <v>17940</v>
      </c>
      <c r="I1458" s="36" t="s">
        <v>3588</v>
      </c>
      <c r="J1458" s="35" t="s">
        <v>3605</v>
      </c>
      <c r="K1458" s="47" t="s">
        <v>6660</v>
      </c>
    </row>
    <row r="1459" spans="1:11" s="3" customFormat="1" ht="30" hidden="1" customHeight="1">
      <c r="A1459" s="35" t="s">
        <v>3586</v>
      </c>
      <c r="B1459" s="35" t="s">
        <v>79</v>
      </c>
      <c r="C1459" s="9" t="s">
        <v>2981</v>
      </c>
      <c r="D1459" s="35">
        <v>15</v>
      </c>
      <c r="E1459" s="35">
        <v>2022</v>
      </c>
      <c r="F1459" s="43">
        <v>44805</v>
      </c>
      <c r="G1459" s="36" t="s">
        <v>3607</v>
      </c>
      <c r="H1459" s="41">
        <v>1344721.8</v>
      </c>
      <c r="I1459" s="36" t="s">
        <v>3606</v>
      </c>
      <c r="J1459" s="35" t="s">
        <v>3605</v>
      </c>
      <c r="K1459" s="47" t="s">
        <v>6660</v>
      </c>
    </row>
    <row r="1460" spans="1:11" s="3" customFormat="1" ht="15" hidden="1" customHeight="1">
      <c r="A1460" s="35" t="s">
        <v>3608</v>
      </c>
      <c r="B1460" s="35" t="s">
        <v>524</v>
      </c>
      <c r="C1460" s="10" t="s">
        <v>8</v>
      </c>
      <c r="D1460" s="35">
        <v>4</v>
      </c>
      <c r="E1460" s="35">
        <v>2022</v>
      </c>
      <c r="F1460" s="43">
        <v>44804</v>
      </c>
      <c r="G1460" s="35" t="s">
        <v>847</v>
      </c>
      <c r="H1460" s="41">
        <v>240159.6</v>
      </c>
      <c r="I1460" s="36" t="s">
        <v>3609</v>
      </c>
      <c r="J1460" s="35" t="s">
        <v>3605</v>
      </c>
      <c r="K1460" s="47" t="s">
        <v>6660</v>
      </c>
    </row>
    <row r="1461" spans="1:11" s="3" customFormat="1" ht="30" hidden="1" customHeight="1">
      <c r="A1461" s="35" t="s">
        <v>3610</v>
      </c>
      <c r="B1461" s="9" t="s">
        <v>43</v>
      </c>
      <c r="C1461" s="9" t="s">
        <v>2981</v>
      </c>
      <c r="D1461" s="35">
        <v>17</v>
      </c>
      <c r="E1461" s="35">
        <v>2022</v>
      </c>
      <c r="F1461" s="43">
        <v>44809</v>
      </c>
      <c r="G1461" s="36" t="s">
        <v>3612</v>
      </c>
      <c r="H1461" s="41">
        <v>490453.6</v>
      </c>
      <c r="I1461" s="36" t="s">
        <v>3611</v>
      </c>
      <c r="J1461" s="35" t="s">
        <v>3613</v>
      </c>
      <c r="K1461" s="47" t="s">
        <v>6742</v>
      </c>
    </row>
    <row r="1462" spans="1:11" s="3" customFormat="1" ht="15" hidden="1" customHeight="1">
      <c r="A1462" s="35" t="s">
        <v>3614</v>
      </c>
      <c r="B1462" s="35" t="s">
        <v>79</v>
      </c>
      <c r="C1462" s="9" t="s">
        <v>2981</v>
      </c>
      <c r="D1462" s="35">
        <v>27</v>
      </c>
      <c r="E1462" s="35">
        <v>2022</v>
      </c>
      <c r="F1462" s="43">
        <v>44812</v>
      </c>
      <c r="G1462" s="36" t="s">
        <v>3615</v>
      </c>
      <c r="H1462" s="41">
        <v>20778301.68</v>
      </c>
      <c r="I1462" s="36" t="s">
        <v>2499</v>
      </c>
      <c r="J1462" s="35" t="s">
        <v>3616</v>
      </c>
      <c r="K1462" s="47" t="s">
        <v>6661</v>
      </c>
    </row>
    <row r="1463" spans="1:11" s="3" customFormat="1" ht="30" hidden="1" customHeight="1">
      <c r="A1463" s="35" t="s">
        <v>3617</v>
      </c>
      <c r="B1463" s="35" t="s">
        <v>141</v>
      </c>
      <c r="C1463" s="35" t="s">
        <v>2095</v>
      </c>
      <c r="D1463" s="35">
        <v>4</v>
      </c>
      <c r="E1463" s="35">
        <v>2022</v>
      </c>
      <c r="F1463" s="43">
        <v>44809</v>
      </c>
      <c r="G1463" s="36" t="s">
        <v>3618</v>
      </c>
      <c r="H1463" s="41">
        <v>288874.73</v>
      </c>
      <c r="I1463" s="36" t="s">
        <v>3619</v>
      </c>
      <c r="J1463" s="35" t="s">
        <v>3616</v>
      </c>
      <c r="K1463" s="47" t="s">
        <v>6661</v>
      </c>
    </row>
    <row r="1464" spans="1:11" ht="30" hidden="1" customHeight="1">
      <c r="A1464" s="35" t="s">
        <v>3617</v>
      </c>
      <c r="B1464" s="35" t="s">
        <v>141</v>
      </c>
      <c r="C1464" s="35" t="s">
        <v>2095</v>
      </c>
      <c r="D1464" s="35">
        <v>4</v>
      </c>
      <c r="E1464" s="35">
        <v>2022</v>
      </c>
      <c r="F1464" s="43">
        <v>44809</v>
      </c>
      <c r="G1464" s="36" t="s">
        <v>3618</v>
      </c>
      <c r="H1464" s="41">
        <v>30029.16</v>
      </c>
      <c r="I1464" s="36" t="s">
        <v>3620</v>
      </c>
      <c r="J1464" s="35" t="s">
        <v>3616</v>
      </c>
      <c r="K1464" s="47" t="s">
        <v>6661</v>
      </c>
    </row>
    <row r="1465" spans="1:11" ht="30" hidden="1" customHeight="1">
      <c r="A1465" s="35" t="s">
        <v>3617</v>
      </c>
      <c r="B1465" s="35" t="s">
        <v>141</v>
      </c>
      <c r="C1465" s="35" t="s">
        <v>2095</v>
      </c>
      <c r="D1465" s="35">
        <v>4</v>
      </c>
      <c r="E1465" s="35">
        <v>2022</v>
      </c>
      <c r="F1465" s="43">
        <v>44809</v>
      </c>
      <c r="G1465" s="36" t="s">
        <v>3618</v>
      </c>
      <c r="H1465" s="41">
        <v>313060.62</v>
      </c>
      <c r="I1465" s="36" t="s">
        <v>3621</v>
      </c>
      <c r="J1465" s="35" t="s">
        <v>3616</v>
      </c>
      <c r="K1465" s="47" t="s">
        <v>6661</v>
      </c>
    </row>
    <row r="1466" spans="1:11" ht="30" hidden="1" customHeight="1">
      <c r="A1466" s="35" t="s">
        <v>3617</v>
      </c>
      <c r="B1466" s="35" t="s">
        <v>141</v>
      </c>
      <c r="C1466" s="35" t="s">
        <v>2095</v>
      </c>
      <c r="D1466" s="35">
        <v>4</v>
      </c>
      <c r="E1466" s="35">
        <v>2022</v>
      </c>
      <c r="F1466" s="43">
        <v>44809</v>
      </c>
      <c r="G1466" s="36" t="s">
        <v>3618</v>
      </c>
      <c r="H1466" s="41">
        <v>149482</v>
      </c>
      <c r="I1466" s="36" t="s">
        <v>3622</v>
      </c>
      <c r="J1466" s="35" t="s">
        <v>3616</v>
      </c>
      <c r="K1466" s="47" t="s">
        <v>6661</v>
      </c>
    </row>
    <row r="1467" spans="1:11" ht="30" hidden="1" customHeight="1">
      <c r="A1467" s="35" t="s">
        <v>3617</v>
      </c>
      <c r="B1467" s="35" t="s">
        <v>141</v>
      </c>
      <c r="C1467" s="35" t="s">
        <v>2095</v>
      </c>
      <c r="D1467" s="35">
        <v>4</v>
      </c>
      <c r="E1467" s="35">
        <v>2022</v>
      </c>
      <c r="F1467" s="43">
        <v>44809</v>
      </c>
      <c r="G1467" s="36" t="s">
        <v>3618</v>
      </c>
      <c r="H1467" s="41">
        <v>417909.8</v>
      </c>
      <c r="I1467" s="36" t="s">
        <v>3623</v>
      </c>
      <c r="J1467" s="35" t="s">
        <v>3616</v>
      </c>
      <c r="K1467" s="47" t="s">
        <v>6661</v>
      </c>
    </row>
    <row r="1468" spans="1:11" ht="30" hidden="1" customHeight="1">
      <c r="A1468" s="35" t="s">
        <v>3617</v>
      </c>
      <c r="B1468" s="35" t="s">
        <v>141</v>
      </c>
      <c r="C1468" s="35" t="s">
        <v>2095</v>
      </c>
      <c r="D1468" s="35">
        <v>4</v>
      </c>
      <c r="E1468" s="35">
        <v>2022</v>
      </c>
      <c r="F1468" s="43">
        <v>44809</v>
      </c>
      <c r="G1468" s="36" t="s">
        <v>3618</v>
      </c>
      <c r="H1468" s="41">
        <v>277200</v>
      </c>
      <c r="I1468" s="36" t="s">
        <v>3624</v>
      </c>
      <c r="J1468" s="35" t="s">
        <v>3616</v>
      </c>
      <c r="K1468" s="47" t="s">
        <v>6661</v>
      </c>
    </row>
    <row r="1469" spans="1:11" ht="30" hidden="1" customHeight="1">
      <c r="A1469" s="35" t="s">
        <v>3617</v>
      </c>
      <c r="B1469" s="35" t="s">
        <v>141</v>
      </c>
      <c r="C1469" s="35" t="s">
        <v>2095</v>
      </c>
      <c r="D1469" s="35">
        <v>4</v>
      </c>
      <c r="E1469" s="35">
        <v>2022</v>
      </c>
      <c r="F1469" s="43">
        <v>44809</v>
      </c>
      <c r="G1469" s="36" t="s">
        <v>3618</v>
      </c>
      <c r="H1469" s="41">
        <v>31120</v>
      </c>
      <c r="I1469" s="36" t="s">
        <v>3625</v>
      </c>
      <c r="J1469" s="35" t="s">
        <v>3616</v>
      </c>
      <c r="K1469" s="47" t="s">
        <v>6661</v>
      </c>
    </row>
    <row r="1470" spans="1:11" ht="30" hidden="1" customHeight="1">
      <c r="A1470" s="35" t="s">
        <v>3617</v>
      </c>
      <c r="B1470" s="35" t="s">
        <v>141</v>
      </c>
      <c r="C1470" s="35" t="s">
        <v>2095</v>
      </c>
      <c r="D1470" s="35">
        <v>4</v>
      </c>
      <c r="E1470" s="35">
        <v>2022</v>
      </c>
      <c r="F1470" s="43">
        <v>44809</v>
      </c>
      <c r="G1470" s="36" t="s">
        <v>3618</v>
      </c>
      <c r="H1470" s="41">
        <v>5320</v>
      </c>
      <c r="I1470" s="36" t="s">
        <v>3626</v>
      </c>
      <c r="J1470" s="35" t="s">
        <v>3616</v>
      </c>
      <c r="K1470" s="47" t="s">
        <v>6661</v>
      </c>
    </row>
    <row r="1471" spans="1:11" ht="30" hidden="1" customHeight="1">
      <c r="A1471" s="35" t="s">
        <v>3617</v>
      </c>
      <c r="B1471" s="35" t="s">
        <v>141</v>
      </c>
      <c r="C1471" s="35" t="s">
        <v>2095</v>
      </c>
      <c r="D1471" s="35">
        <v>4</v>
      </c>
      <c r="E1471" s="35">
        <v>2022</v>
      </c>
      <c r="F1471" s="43">
        <v>44809</v>
      </c>
      <c r="G1471" s="36" t="s">
        <v>3618</v>
      </c>
      <c r="H1471" s="41">
        <v>156563.54999999999</v>
      </c>
      <c r="I1471" s="36" t="s">
        <v>3627</v>
      </c>
      <c r="J1471" s="35" t="s">
        <v>3616</v>
      </c>
      <c r="K1471" s="47" t="s">
        <v>6661</v>
      </c>
    </row>
    <row r="1472" spans="1:11" ht="30" hidden="1" customHeight="1">
      <c r="A1472" s="35" t="s">
        <v>3617</v>
      </c>
      <c r="B1472" s="35" t="s">
        <v>141</v>
      </c>
      <c r="C1472" s="35" t="s">
        <v>2095</v>
      </c>
      <c r="D1472" s="35">
        <v>4</v>
      </c>
      <c r="E1472" s="35">
        <v>2022</v>
      </c>
      <c r="F1472" s="43">
        <v>44809</v>
      </c>
      <c r="G1472" s="36" t="s">
        <v>3618</v>
      </c>
      <c r="H1472" s="41">
        <v>1593800</v>
      </c>
      <c r="I1472" s="36" t="s">
        <v>3628</v>
      </c>
      <c r="J1472" s="35" t="s">
        <v>3616</v>
      </c>
      <c r="K1472" s="47" t="s">
        <v>6661</v>
      </c>
    </row>
    <row r="1473" spans="1:11" ht="30" hidden="1" customHeight="1">
      <c r="A1473" s="35" t="s">
        <v>3617</v>
      </c>
      <c r="B1473" s="35" t="s">
        <v>141</v>
      </c>
      <c r="C1473" s="35" t="s">
        <v>2095</v>
      </c>
      <c r="D1473" s="35">
        <v>4</v>
      </c>
      <c r="E1473" s="35">
        <v>2022</v>
      </c>
      <c r="F1473" s="43">
        <v>44809</v>
      </c>
      <c r="G1473" s="36" t="s">
        <v>3618</v>
      </c>
      <c r="H1473" s="41">
        <v>94450</v>
      </c>
      <c r="I1473" s="36" t="s">
        <v>3629</v>
      </c>
      <c r="J1473" s="35" t="s">
        <v>3616</v>
      </c>
      <c r="K1473" s="47" t="s">
        <v>6661</v>
      </c>
    </row>
    <row r="1474" spans="1:11" ht="30" hidden="1" customHeight="1">
      <c r="A1474" s="35" t="s">
        <v>3617</v>
      </c>
      <c r="B1474" s="35" t="s">
        <v>141</v>
      </c>
      <c r="C1474" s="35" t="s">
        <v>2095</v>
      </c>
      <c r="D1474" s="35">
        <v>4</v>
      </c>
      <c r="E1474" s="35">
        <v>2022</v>
      </c>
      <c r="F1474" s="43">
        <v>44809</v>
      </c>
      <c r="G1474" s="36" t="s">
        <v>3618</v>
      </c>
      <c r="H1474" s="41">
        <v>10973.83</v>
      </c>
      <c r="I1474" s="36" t="s">
        <v>3630</v>
      </c>
      <c r="J1474" s="35" t="s">
        <v>3616</v>
      </c>
      <c r="K1474" s="47" t="s">
        <v>6661</v>
      </c>
    </row>
    <row r="1475" spans="1:11" ht="30" hidden="1" customHeight="1">
      <c r="A1475" s="35" t="s">
        <v>3617</v>
      </c>
      <c r="B1475" s="35" t="s">
        <v>141</v>
      </c>
      <c r="C1475" s="35" t="s">
        <v>2095</v>
      </c>
      <c r="D1475" s="35">
        <v>4</v>
      </c>
      <c r="E1475" s="35">
        <v>2022</v>
      </c>
      <c r="F1475" s="43">
        <v>44809</v>
      </c>
      <c r="G1475" s="36" t="s">
        <v>3618</v>
      </c>
      <c r="H1475" s="41">
        <v>2113.65</v>
      </c>
      <c r="I1475" s="36" t="s">
        <v>3631</v>
      </c>
      <c r="J1475" s="35" t="s">
        <v>3616</v>
      </c>
      <c r="K1475" s="47" t="s">
        <v>6661</v>
      </c>
    </row>
    <row r="1476" spans="1:11" ht="30" hidden="1" customHeight="1">
      <c r="A1476" s="35" t="s">
        <v>3617</v>
      </c>
      <c r="B1476" s="35" t="s">
        <v>141</v>
      </c>
      <c r="C1476" s="35" t="s">
        <v>2095</v>
      </c>
      <c r="D1476" s="35">
        <v>4</v>
      </c>
      <c r="E1476" s="35">
        <v>2022</v>
      </c>
      <c r="F1476" s="43">
        <v>44809</v>
      </c>
      <c r="G1476" s="36" t="s">
        <v>3618</v>
      </c>
      <c r="H1476" s="41">
        <v>1536</v>
      </c>
      <c r="I1476" s="36" t="s">
        <v>3632</v>
      </c>
      <c r="J1476" s="35" t="s">
        <v>3616</v>
      </c>
      <c r="K1476" s="47" t="s">
        <v>6661</v>
      </c>
    </row>
    <row r="1477" spans="1:11" ht="30" hidden="1" customHeight="1">
      <c r="A1477" s="35" t="s">
        <v>3617</v>
      </c>
      <c r="B1477" s="35" t="s">
        <v>141</v>
      </c>
      <c r="C1477" s="35" t="s">
        <v>2095</v>
      </c>
      <c r="D1477" s="35">
        <v>4</v>
      </c>
      <c r="E1477" s="35">
        <v>2022</v>
      </c>
      <c r="F1477" s="43">
        <v>44809</v>
      </c>
      <c r="G1477" s="36" t="s">
        <v>3618</v>
      </c>
      <c r="H1477" s="41">
        <v>8320</v>
      </c>
      <c r="I1477" s="36" t="s">
        <v>3633</v>
      </c>
      <c r="J1477" s="35" t="s">
        <v>3616</v>
      </c>
      <c r="K1477" s="47" t="s">
        <v>6661</v>
      </c>
    </row>
    <row r="1478" spans="1:11" ht="30" hidden="1" customHeight="1">
      <c r="A1478" s="35" t="s">
        <v>3617</v>
      </c>
      <c r="B1478" s="35" t="s">
        <v>141</v>
      </c>
      <c r="C1478" s="35" t="s">
        <v>2095</v>
      </c>
      <c r="D1478" s="35">
        <v>4</v>
      </c>
      <c r="E1478" s="35">
        <v>2022</v>
      </c>
      <c r="F1478" s="43">
        <v>44809</v>
      </c>
      <c r="G1478" s="36" t="s">
        <v>3618</v>
      </c>
      <c r="H1478" s="41">
        <v>5695.9</v>
      </c>
      <c r="I1478" s="36" t="s">
        <v>3634</v>
      </c>
      <c r="J1478" s="35" t="s">
        <v>3616</v>
      </c>
      <c r="K1478" s="47" t="s">
        <v>6661</v>
      </c>
    </row>
    <row r="1479" spans="1:11" s="3" customFormat="1" ht="75" hidden="1" customHeight="1">
      <c r="A1479" s="35" t="s">
        <v>3635</v>
      </c>
      <c r="B1479" s="35" t="s">
        <v>1646</v>
      </c>
      <c r="C1479" s="35" t="s">
        <v>2095</v>
      </c>
      <c r="D1479" s="35">
        <v>7</v>
      </c>
      <c r="E1479" s="35">
        <v>2022</v>
      </c>
      <c r="F1479" s="43">
        <v>44809</v>
      </c>
      <c r="G1479" s="36" t="s">
        <v>3636</v>
      </c>
      <c r="H1479" s="41">
        <v>15313738.800000001</v>
      </c>
      <c r="I1479" s="36" t="s">
        <v>3637</v>
      </c>
      <c r="J1479" s="35" t="s">
        <v>3616</v>
      </c>
      <c r="K1479" s="47" t="s">
        <v>6661</v>
      </c>
    </row>
    <row r="1480" spans="1:11" s="3" customFormat="1" ht="30" hidden="1" customHeight="1">
      <c r="A1480" s="35" t="s">
        <v>3640</v>
      </c>
      <c r="B1480" s="9" t="s">
        <v>5018</v>
      </c>
      <c r="C1480" s="10" t="s">
        <v>8</v>
      </c>
      <c r="D1480" s="35">
        <v>10</v>
      </c>
      <c r="E1480" s="35">
        <v>2022</v>
      </c>
      <c r="F1480" s="43">
        <v>44805</v>
      </c>
      <c r="G1480" s="36" t="s">
        <v>3638</v>
      </c>
      <c r="H1480" s="41">
        <v>37780</v>
      </c>
      <c r="I1480" s="36" t="s">
        <v>3639</v>
      </c>
      <c r="J1480" s="35" t="s">
        <v>3641</v>
      </c>
      <c r="K1480" s="47" t="s">
        <v>6683</v>
      </c>
    </row>
    <row r="1481" spans="1:11" s="3" customFormat="1" ht="45" hidden="1" customHeight="1">
      <c r="A1481" s="35" t="s">
        <v>3642</v>
      </c>
      <c r="B1481" s="44" t="s">
        <v>5137</v>
      </c>
      <c r="C1481" s="35" t="s">
        <v>2095</v>
      </c>
      <c r="D1481" s="35">
        <v>7</v>
      </c>
      <c r="E1481" s="35">
        <v>2022</v>
      </c>
      <c r="F1481" s="43">
        <v>44809</v>
      </c>
      <c r="G1481" s="36" t="s">
        <v>3643</v>
      </c>
      <c r="H1481" s="41">
        <v>2114.81</v>
      </c>
      <c r="I1481" s="36" t="s">
        <v>3644</v>
      </c>
      <c r="J1481" s="35" t="s">
        <v>3645</v>
      </c>
      <c r="K1481" s="47" t="s">
        <v>6662</v>
      </c>
    </row>
    <row r="1482" spans="1:11" ht="30" hidden="1" customHeight="1">
      <c r="A1482" s="35" t="s">
        <v>3646</v>
      </c>
      <c r="B1482" s="44" t="s">
        <v>5137</v>
      </c>
      <c r="C1482" s="35" t="s">
        <v>2095</v>
      </c>
      <c r="D1482" s="35">
        <v>16</v>
      </c>
      <c r="E1482" s="35">
        <v>2022</v>
      </c>
      <c r="F1482" s="43">
        <v>44809</v>
      </c>
      <c r="G1482" s="36" t="s">
        <v>3647</v>
      </c>
      <c r="H1482" s="41">
        <v>23320</v>
      </c>
      <c r="I1482" s="36" t="s">
        <v>3648</v>
      </c>
      <c r="J1482" s="35" t="s">
        <v>3645</v>
      </c>
      <c r="K1482" s="47" t="s">
        <v>6662</v>
      </c>
    </row>
    <row r="1483" spans="1:11" ht="30" hidden="1" customHeight="1">
      <c r="A1483" s="35" t="s">
        <v>3646</v>
      </c>
      <c r="B1483" s="44" t="s">
        <v>5137</v>
      </c>
      <c r="C1483" s="35" t="s">
        <v>2095</v>
      </c>
      <c r="D1483" s="35">
        <v>16</v>
      </c>
      <c r="E1483" s="35">
        <v>2022</v>
      </c>
      <c r="F1483" s="43">
        <v>44809</v>
      </c>
      <c r="G1483" s="36" t="s">
        <v>3647</v>
      </c>
      <c r="H1483" s="41">
        <v>41905.32</v>
      </c>
      <c r="I1483" s="36" t="s">
        <v>3649</v>
      </c>
      <c r="J1483" s="35" t="s">
        <v>3645</v>
      </c>
      <c r="K1483" s="47" t="s">
        <v>6662</v>
      </c>
    </row>
    <row r="1484" spans="1:11" ht="30" hidden="1" customHeight="1">
      <c r="A1484" s="35" t="s">
        <v>3646</v>
      </c>
      <c r="B1484" s="44" t="s">
        <v>5137</v>
      </c>
      <c r="C1484" s="35" t="s">
        <v>2095</v>
      </c>
      <c r="D1484" s="35">
        <v>16</v>
      </c>
      <c r="E1484" s="35">
        <v>2022</v>
      </c>
      <c r="F1484" s="43">
        <v>44809</v>
      </c>
      <c r="G1484" s="36" t="s">
        <v>3647</v>
      </c>
      <c r="H1484" s="41">
        <v>697.2</v>
      </c>
      <c r="I1484" s="36" t="s">
        <v>3650</v>
      </c>
      <c r="J1484" s="35" t="s">
        <v>3645</v>
      </c>
      <c r="K1484" s="47" t="s">
        <v>6662</v>
      </c>
    </row>
    <row r="1485" spans="1:11" s="3" customFormat="1" ht="105" hidden="1" customHeight="1">
      <c r="A1485" s="35" t="s">
        <v>3651</v>
      </c>
      <c r="B1485" s="35" t="s">
        <v>229</v>
      </c>
      <c r="C1485" s="10" t="s">
        <v>142</v>
      </c>
      <c r="D1485" s="35">
        <v>28</v>
      </c>
      <c r="E1485" s="35">
        <v>2022</v>
      </c>
      <c r="F1485" s="43">
        <v>44810</v>
      </c>
      <c r="G1485" s="36" t="s">
        <v>3652</v>
      </c>
      <c r="H1485" s="41">
        <v>43691.79</v>
      </c>
      <c r="I1485" s="36" t="s">
        <v>1798</v>
      </c>
      <c r="J1485" s="35" t="s">
        <v>3645</v>
      </c>
      <c r="K1485" s="47" t="s">
        <v>6662</v>
      </c>
    </row>
    <row r="1486" spans="1:11" s="3" customFormat="1" ht="45" hidden="1" customHeight="1">
      <c r="A1486" s="35" t="s">
        <v>3651</v>
      </c>
      <c r="B1486" s="35" t="s">
        <v>229</v>
      </c>
      <c r="C1486" s="10" t="s">
        <v>142</v>
      </c>
      <c r="D1486" s="35">
        <v>28</v>
      </c>
      <c r="E1486" s="35">
        <v>2022</v>
      </c>
      <c r="F1486" s="43">
        <v>44810</v>
      </c>
      <c r="G1486" s="36" t="s">
        <v>3653</v>
      </c>
      <c r="H1486" s="41">
        <v>10367.74</v>
      </c>
      <c r="I1486" s="36" t="s">
        <v>3537</v>
      </c>
      <c r="J1486" s="35" t="s">
        <v>3645</v>
      </c>
      <c r="K1486" s="47" t="s">
        <v>6662</v>
      </c>
    </row>
    <row r="1487" spans="1:11" s="3" customFormat="1" ht="30" hidden="1" customHeight="1">
      <c r="A1487" s="35" t="s">
        <v>3654</v>
      </c>
      <c r="B1487" s="35" t="s">
        <v>660</v>
      </c>
      <c r="C1487" s="35" t="s">
        <v>2095</v>
      </c>
      <c r="D1487" s="35">
        <v>12</v>
      </c>
      <c r="E1487" s="35">
        <v>2022</v>
      </c>
      <c r="F1487" s="43">
        <v>44813</v>
      </c>
      <c r="G1487" s="36" t="s">
        <v>3657</v>
      </c>
      <c r="H1487" s="41">
        <v>115495.96</v>
      </c>
      <c r="I1487" s="36" t="s">
        <v>3655</v>
      </c>
      <c r="J1487" s="35" t="s">
        <v>3656</v>
      </c>
      <c r="K1487" s="47" t="s">
        <v>6724</v>
      </c>
    </row>
    <row r="1488" spans="1:11" s="3" customFormat="1" ht="105" hidden="1" customHeight="1">
      <c r="A1488" s="35" t="s">
        <v>3658</v>
      </c>
      <c r="B1488" s="35" t="s">
        <v>1646</v>
      </c>
      <c r="C1488" s="35" t="s">
        <v>2095</v>
      </c>
      <c r="D1488" s="35">
        <v>8</v>
      </c>
      <c r="E1488" s="35">
        <v>2022</v>
      </c>
      <c r="F1488" s="43">
        <v>44812</v>
      </c>
      <c r="G1488" s="36" t="s">
        <v>3659</v>
      </c>
      <c r="H1488" s="41">
        <v>4783.5</v>
      </c>
      <c r="I1488" s="36" t="s">
        <v>3660</v>
      </c>
      <c r="J1488" s="35" t="s">
        <v>3656</v>
      </c>
      <c r="K1488" s="47" t="s">
        <v>6724</v>
      </c>
    </row>
    <row r="1489" spans="1:11" ht="90" hidden="1" customHeight="1">
      <c r="A1489" s="35" t="s">
        <v>3658</v>
      </c>
      <c r="B1489" s="35" t="s">
        <v>1646</v>
      </c>
      <c r="C1489" s="35" t="s">
        <v>2095</v>
      </c>
      <c r="D1489" s="35">
        <v>8</v>
      </c>
      <c r="E1489" s="35">
        <v>2022</v>
      </c>
      <c r="F1489" s="43">
        <v>44812</v>
      </c>
      <c r="G1489" s="36" t="s">
        <v>3662</v>
      </c>
      <c r="H1489" s="41">
        <v>22187.49</v>
      </c>
      <c r="I1489" s="36" t="s">
        <v>3661</v>
      </c>
      <c r="J1489" s="35" t="s">
        <v>3656</v>
      </c>
      <c r="K1489" s="47" t="s">
        <v>6724</v>
      </c>
    </row>
    <row r="1490" spans="1:11" ht="90" hidden="1" customHeight="1">
      <c r="A1490" s="35" t="s">
        <v>3658</v>
      </c>
      <c r="B1490" s="35" t="s">
        <v>1646</v>
      </c>
      <c r="C1490" s="35" t="s">
        <v>2095</v>
      </c>
      <c r="D1490" s="35">
        <v>8</v>
      </c>
      <c r="E1490" s="35">
        <v>2022</v>
      </c>
      <c r="F1490" s="43">
        <v>44812</v>
      </c>
      <c r="G1490" s="36" t="s">
        <v>3664</v>
      </c>
      <c r="H1490" s="41">
        <v>29400</v>
      </c>
      <c r="I1490" s="36" t="s">
        <v>3663</v>
      </c>
      <c r="J1490" s="35" t="s">
        <v>3656</v>
      </c>
      <c r="K1490" s="47" t="s">
        <v>6724</v>
      </c>
    </row>
    <row r="1491" spans="1:11" s="3" customFormat="1" ht="45" hidden="1" customHeight="1">
      <c r="A1491" s="35" t="s">
        <v>3665</v>
      </c>
      <c r="B1491" s="35" t="s">
        <v>1210</v>
      </c>
      <c r="C1491" s="35" t="s">
        <v>798</v>
      </c>
      <c r="D1491" s="35">
        <v>6</v>
      </c>
      <c r="E1491" s="35">
        <v>2021</v>
      </c>
      <c r="F1491" s="43">
        <v>44819</v>
      </c>
      <c r="G1491" s="36" t="s">
        <v>3666</v>
      </c>
      <c r="H1491" s="41">
        <v>28114808.280000001</v>
      </c>
      <c r="I1491" s="36" t="s">
        <v>3667</v>
      </c>
      <c r="J1491" s="35" t="s">
        <v>3668</v>
      </c>
      <c r="K1491" s="47" t="s">
        <v>6648</v>
      </c>
    </row>
    <row r="1492" spans="1:11" s="3" customFormat="1" ht="30" hidden="1" customHeight="1">
      <c r="A1492" s="35" t="s">
        <v>3669</v>
      </c>
      <c r="B1492" s="35" t="s">
        <v>141</v>
      </c>
      <c r="C1492" s="35" t="s">
        <v>798</v>
      </c>
      <c r="D1492" s="35">
        <v>2</v>
      </c>
      <c r="E1492" s="35">
        <v>2022</v>
      </c>
      <c r="F1492" s="43">
        <v>44816</v>
      </c>
      <c r="G1492" s="36" t="s">
        <v>3670</v>
      </c>
      <c r="H1492" s="41">
        <v>5742322.1100000003</v>
      </c>
      <c r="I1492" s="36" t="s">
        <v>3671</v>
      </c>
      <c r="J1492" s="35" t="s">
        <v>3668</v>
      </c>
      <c r="K1492" s="47" t="s">
        <v>6648</v>
      </c>
    </row>
    <row r="1493" spans="1:11" s="3" customFormat="1" ht="15" hidden="1" customHeight="1">
      <c r="A1493" s="35" t="s">
        <v>3672</v>
      </c>
      <c r="B1493" s="35" t="s">
        <v>229</v>
      </c>
      <c r="C1493" s="10" t="s">
        <v>142</v>
      </c>
      <c r="D1493" s="35">
        <v>32</v>
      </c>
      <c r="E1493" s="35">
        <v>2022</v>
      </c>
      <c r="F1493" s="43">
        <v>44818</v>
      </c>
      <c r="G1493" s="35" t="s">
        <v>3673</v>
      </c>
      <c r="H1493" s="41">
        <v>123799.8</v>
      </c>
      <c r="I1493" s="36" t="s">
        <v>3191</v>
      </c>
      <c r="J1493" s="35" t="s">
        <v>3668</v>
      </c>
      <c r="K1493" s="47" t="s">
        <v>6648</v>
      </c>
    </row>
    <row r="1494" spans="1:11" s="3" customFormat="1" ht="30" hidden="1" customHeight="1">
      <c r="A1494" s="35" t="s">
        <v>3672</v>
      </c>
      <c r="B1494" s="35" t="s">
        <v>229</v>
      </c>
      <c r="C1494" s="10" t="s">
        <v>142</v>
      </c>
      <c r="D1494" s="35">
        <v>32</v>
      </c>
      <c r="E1494" s="35">
        <v>2022</v>
      </c>
      <c r="F1494" s="43">
        <v>44818</v>
      </c>
      <c r="G1494" s="36" t="s">
        <v>3675</v>
      </c>
      <c r="H1494" s="41">
        <v>1595449</v>
      </c>
      <c r="I1494" s="36" t="s">
        <v>3674</v>
      </c>
      <c r="J1494" s="35" t="s">
        <v>3668</v>
      </c>
      <c r="K1494" s="47" t="s">
        <v>6648</v>
      </c>
    </row>
    <row r="1495" spans="1:11" s="3" customFormat="1" ht="30" hidden="1" customHeight="1">
      <c r="A1495" s="35" t="s">
        <v>3672</v>
      </c>
      <c r="B1495" s="35" t="s">
        <v>229</v>
      </c>
      <c r="C1495" s="10" t="s">
        <v>142</v>
      </c>
      <c r="D1495" s="35">
        <v>32</v>
      </c>
      <c r="E1495" s="35">
        <v>2022</v>
      </c>
      <c r="F1495" s="43">
        <v>44818</v>
      </c>
      <c r="G1495" s="35" t="s">
        <v>3677</v>
      </c>
      <c r="H1495" s="41">
        <v>10077</v>
      </c>
      <c r="I1495" s="36" t="s">
        <v>3676</v>
      </c>
      <c r="J1495" s="35" t="s">
        <v>3668</v>
      </c>
      <c r="K1495" s="47" t="s">
        <v>6648</v>
      </c>
    </row>
    <row r="1496" spans="1:11" ht="15" hidden="1" customHeight="1">
      <c r="A1496" s="35" t="s">
        <v>3672</v>
      </c>
      <c r="B1496" s="35" t="s">
        <v>229</v>
      </c>
      <c r="C1496" s="10" t="s">
        <v>142</v>
      </c>
      <c r="D1496" s="35">
        <v>32</v>
      </c>
      <c r="E1496" s="35">
        <v>2022</v>
      </c>
      <c r="F1496" s="43">
        <v>44818</v>
      </c>
      <c r="G1496" s="35" t="s">
        <v>3679</v>
      </c>
      <c r="H1496" s="41">
        <v>331500</v>
      </c>
      <c r="I1496" s="36" t="s">
        <v>3678</v>
      </c>
      <c r="J1496" s="35" t="s">
        <v>3668</v>
      </c>
      <c r="K1496" s="47" t="s">
        <v>6648</v>
      </c>
    </row>
    <row r="1497" spans="1:11" s="3" customFormat="1" ht="60" hidden="1" customHeight="1">
      <c r="A1497" s="35" t="s">
        <v>3614</v>
      </c>
      <c r="B1497" s="35" t="s">
        <v>79</v>
      </c>
      <c r="C1497" s="35" t="s">
        <v>3680</v>
      </c>
      <c r="D1497" s="35">
        <v>27</v>
      </c>
      <c r="E1497" s="35">
        <v>2022</v>
      </c>
      <c r="F1497" s="43">
        <v>44823</v>
      </c>
      <c r="G1497" s="36" t="s">
        <v>3681</v>
      </c>
      <c r="H1497" s="41" t="s">
        <v>70</v>
      </c>
      <c r="I1497" s="36" t="s">
        <v>70</v>
      </c>
      <c r="J1497" s="35" t="s">
        <v>3682</v>
      </c>
      <c r="K1497" s="47" t="s">
        <v>6649</v>
      </c>
    </row>
    <row r="1498" spans="1:11" ht="15" hidden="1" customHeight="1">
      <c r="A1498" s="35" t="s">
        <v>3683</v>
      </c>
      <c r="B1498" s="35" t="s">
        <v>131</v>
      </c>
      <c r="C1498" s="35" t="s">
        <v>2095</v>
      </c>
      <c r="D1498" s="35">
        <v>1</v>
      </c>
      <c r="E1498" s="35">
        <v>2021</v>
      </c>
      <c r="F1498" s="43">
        <v>44820</v>
      </c>
      <c r="G1498" s="35" t="s">
        <v>3684</v>
      </c>
      <c r="H1498" s="41" t="s">
        <v>3685</v>
      </c>
      <c r="I1498" s="36" t="s">
        <v>3708</v>
      </c>
      <c r="J1498" s="35" t="s">
        <v>3682</v>
      </c>
      <c r="K1498" s="47" t="s">
        <v>6649</v>
      </c>
    </row>
    <row r="1499" spans="1:11" ht="15" hidden="1" customHeight="1">
      <c r="A1499" s="35" t="s">
        <v>3683</v>
      </c>
      <c r="B1499" s="35" t="s">
        <v>131</v>
      </c>
      <c r="C1499" s="35" t="s">
        <v>2095</v>
      </c>
      <c r="D1499" s="35">
        <v>1</v>
      </c>
      <c r="E1499" s="35">
        <v>2021</v>
      </c>
      <c r="F1499" s="43">
        <v>44820</v>
      </c>
      <c r="G1499" s="35" t="s">
        <v>3686</v>
      </c>
      <c r="H1499" s="41" t="s">
        <v>3687</v>
      </c>
      <c r="I1499" s="36" t="s">
        <v>3708</v>
      </c>
      <c r="J1499" s="35" t="s">
        <v>3682</v>
      </c>
      <c r="K1499" s="47" t="s">
        <v>6649</v>
      </c>
    </row>
    <row r="1500" spans="1:11" ht="15" hidden="1" customHeight="1">
      <c r="A1500" s="35" t="s">
        <v>3683</v>
      </c>
      <c r="B1500" s="35" t="s">
        <v>131</v>
      </c>
      <c r="C1500" s="35" t="s">
        <v>2095</v>
      </c>
      <c r="D1500" s="35">
        <v>1</v>
      </c>
      <c r="E1500" s="35">
        <v>2021</v>
      </c>
      <c r="F1500" s="43">
        <v>44820</v>
      </c>
      <c r="G1500" s="35" t="s">
        <v>3688</v>
      </c>
      <c r="H1500" s="41" t="s">
        <v>3689</v>
      </c>
      <c r="I1500" s="36" t="s">
        <v>3708</v>
      </c>
      <c r="J1500" s="35" t="s">
        <v>3682</v>
      </c>
      <c r="K1500" s="47" t="s">
        <v>6649</v>
      </c>
    </row>
    <row r="1501" spans="1:11" ht="15" hidden="1" customHeight="1">
      <c r="A1501" s="35" t="s">
        <v>3683</v>
      </c>
      <c r="B1501" s="35" t="s">
        <v>131</v>
      </c>
      <c r="C1501" s="35" t="s">
        <v>2095</v>
      </c>
      <c r="D1501" s="35">
        <v>1</v>
      </c>
      <c r="E1501" s="35">
        <v>2021</v>
      </c>
      <c r="F1501" s="43">
        <v>44820</v>
      </c>
      <c r="G1501" s="35" t="s">
        <v>3690</v>
      </c>
      <c r="H1501" s="41" t="s">
        <v>3691</v>
      </c>
      <c r="I1501" s="36" t="s">
        <v>3708</v>
      </c>
      <c r="J1501" s="35" t="s">
        <v>3682</v>
      </c>
      <c r="K1501" s="47" t="s">
        <v>6649</v>
      </c>
    </row>
    <row r="1502" spans="1:11" ht="15" hidden="1" customHeight="1">
      <c r="A1502" s="35" t="s">
        <v>3683</v>
      </c>
      <c r="B1502" s="35" t="s">
        <v>131</v>
      </c>
      <c r="C1502" s="35" t="s">
        <v>2095</v>
      </c>
      <c r="D1502" s="35">
        <v>1</v>
      </c>
      <c r="E1502" s="35">
        <v>2021</v>
      </c>
      <c r="F1502" s="43">
        <v>44820</v>
      </c>
      <c r="G1502" s="35" t="s">
        <v>3692</v>
      </c>
      <c r="H1502" s="41" t="s">
        <v>3691</v>
      </c>
      <c r="I1502" s="36" t="s">
        <v>3708</v>
      </c>
      <c r="J1502" s="35" t="s">
        <v>3682</v>
      </c>
      <c r="K1502" s="47" t="s">
        <v>6649</v>
      </c>
    </row>
    <row r="1503" spans="1:11" ht="15" hidden="1" customHeight="1">
      <c r="A1503" s="35" t="s">
        <v>3683</v>
      </c>
      <c r="B1503" s="35" t="s">
        <v>131</v>
      </c>
      <c r="C1503" s="35" t="s">
        <v>2095</v>
      </c>
      <c r="D1503" s="35">
        <v>1</v>
      </c>
      <c r="E1503" s="35">
        <v>2021</v>
      </c>
      <c r="F1503" s="43">
        <v>44820</v>
      </c>
      <c r="G1503" s="35" t="s">
        <v>3693</v>
      </c>
      <c r="H1503" s="41" t="s">
        <v>3694</v>
      </c>
      <c r="I1503" s="36" t="s">
        <v>3708</v>
      </c>
      <c r="J1503" s="35" t="s">
        <v>3682</v>
      </c>
      <c r="K1503" s="47" t="s">
        <v>6649</v>
      </c>
    </row>
    <row r="1504" spans="1:11" ht="15" hidden="1" customHeight="1">
      <c r="A1504" s="35" t="s">
        <v>3683</v>
      </c>
      <c r="B1504" s="35" t="s">
        <v>131</v>
      </c>
      <c r="C1504" s="35" t="s">
        <v>2095</v>
      </c>
      <c r="D1504" s="35">
        <v>1</v>
      </c>
      <c r="E1504" s="35">
        <v>2021</v>
      </c>
      <c r="F1504" s="43">
        <v>44820</v>
      </c>
      <c r="G1504" s="35" t="s">
        <v>3695</v>
      </c>
      <c r="H1504" s="41" t="s">
        <v>3694</v>
      </c>
      <c r="I1504" s="36" t="s">
        <v>3708</v>
      </c>
      <c r="J1504" s="35" t="s">
        <v>3682</v>
      </c>
      <c r="K1504" s="47" t="s">
        <v>6649</v>
      </c>
    </row>
    <row r="1505" spans="1:11" ht="15" hidden="1" customHeight="1">
      <c r="A1505" s="35" t="s">
        <v>3683</v>
      </c>
      <c r="B1505" s="35" t="s">
        <v>131</v>
      </c>
      <c r="C1505" s="35" t="s">
        <v>2095</v>
      </c>
      <c r="D1505" s="35">
        <v>1</v>
      </c>
      <c r="E1505" s="35">
        <v>2021</v>
      </c>
      <c r="F1505" s="43">
        <v>44820</v>
      </c>
      <c r="G1505" s="35" t="s">
        <v>3696</v>
      </c>
      <c r="H1505" s="41" t="s">
        <v>3697</v>
      </c>
      <c r="I1505" s="36" t="s">
        <v>3708</v>
      </c>
      <c r="J1505" s="35" t="s">
        <v>3682</v>
      </c>
      <c r="K1505" s="47" t="s">
        <v>6649</v>
      </c>
    </row>
    <row r="1506" spans="1:11" ht="15" hidden="1" customHeight="1">
      <c r="A1506" s="35" t="s">
        <v>3683</v>
      </c>
      <c r="B1506" s="35" t="s">
        <v>131</v>
      </c>
      <c r="C1506" s="35" t="s">
        <v>2095</v>
      </c>
      <c r="D1506" s="35">
        <v>1</v>
      </c>
      <c r="E1506" s="35">
        <v>2021</v>
      </c>
      <c r="F1506" s="43">
        <v>44820</v>
      </c>
      <c r="G1506" s="35" t="s">
        <v>3698</v>
      </c>
      <c r="H1506" s="41" t="s">
        <v>3697</v>
      </c>
      <c r="I1506" s="36" t="s">
        <v>3708</v>
      </c>
      <c r="J1506" s="35" t="s">
        <v>3682</v>
      </c>
      <c r="K1506" s="47" t="s">
        <v>6649</v>
      </c>
    </row>
    <row r="1507" spans="1:11" ht="15" hidden="1" customHeight="1">
      <c r="A1507" s="35" t="s">
        <v>3683</v>
      </c>
      <c r="B1507" s="35" t="s">
        <v>131</v>
      </c>
      <c r="C1507" s="35" t="s">
        <v>2095</v>
      </c>
      <c r="D1507" s="35">
        <v>1</v>
      </c>
      <c r="E1507" s="35">
        <v>2021</v>
      </c>
      <c r="F1507" s="43">
        <v>44820</v>
      </c>
      <c r="G1507" s="35" t="s">
        <v>3699</v>
      </c>
      <c r="H1507" s="41" t="s">
        <v>3700</v>
      </c>
      <c r="I1507" s="36" t="s">
        <v>3708</v>
      </c>
      <c r="J1507" s="35" t="s">
        <v>3682</v>
      </c>
      <c r="K1507" s="47" t="s">
        <v>6649</v>
      </c>
    </row>
    <row r="1508" spans="1:11" ht="15" hidden="1" customHeight="1">
      <c r="A1508" s="35" t="s">
        <v>3683</v>
      </c>
      <c r="B1508" s="35" t="s">
        <v>131</v>
      </c>
      <c r="C1508" s="35" t="s">
        <v>2095</v>
      </c>
      <c r="D1508" s="35">
        <v>1</v>
      </c>
      <c r="E1508" s="35">
        <v>2021</v>
      </c>
      <c r="F1508" s="43">
        <v>44820</v>
      </c>
      <c r="G1508" s="35" t="s">
        <v>3701</v>
      </c>
      <c r="H1508" s="41" t="s">
        <v>3700</v>
      </c>
      <c r="I1508" s="36" t="s">
        <v>3708</v>
      </c>
      <c r="J1508" s="35" t="s">
        <v>3682</v>
      </c>
      <c r="K1508" s="47" t="s">
        <v>6649</v>
      </c>
    </row>
    <row r="1509" spans="1:11" ht="15" hidden="1" customHeight="1">
      <c r="A1509" s="35" t="s">
        <v>3683</v>
      </c>
      <c r="B1509" s="35" t="s">
        <v>131</v>
      </c>
      <c r="C1509" s="35" t="s">
        <v>2095</v>
      </c>
      <c r="D1509" s="35">
        <v>1</v>
      </c>
      <c r="E1509" s="35">
        <v>2021</v>
      </c>
      <c r="F1509" s="43">
        <v>44820</v>
      </c>
      <c r="G1509" s="35" t="s">
        <v>3702</v>
      </c>
      <c r="H1509" s="41" t="s">
        <v>3703</v>
      </c>
      <c r="I1509" s="36" t="s">
        <v>3708</v>
      </c>
      <c r="J1509" s="35" t="s">
        <v>3682</v>
      </c>
      <c r="K1509" s="47" t="s">
        <v>6649</v>
      </c>
    </row>
    <row r="1510" spans="1:11" ht="15" hidden="1" customHeight="1">
      <c r="A1510" s="35" t="s">
        <v>3683</v>
      </c>
      <c r="B1510" s="35" t="s">
        <v>131</v>
      </c>
      <c r="C1510" s="35" t="s">
        <v>2095</v>
      </c>
      <c r="D1510" s="35">
        <v>1</v>
      </c>
      <c r="E1510" s="35">
        <v>2021</v>
      </c>
      <c r="F1510" s="43">
        <v>44820</v>
      </c>
      <c r="G1510" s="35" t="s">
        <v>3704</v>
      </c>
      <c r="H1510" s="41" t="s">
        <v>3705</v>
      </c>
      <c r="I1510" s="36" t="s">
        <v>3708</v>
      </c>
      <c r="J1510" s="35" t="s">
        <v>3682</v>
      </c>
      <c r="K1510" s="47" t="s">
        <v>6649</v>
      </c>
    </row>
    <row r="1511" spans="1:11" ht="15" hidden="1" customHeight="1">
      <c r="A1511" s="35" t="s">
        <v>3683</v>
      </c>
      <c r="B1511" s="35" t="s">
        <v>131</v>
      </c>
      <c r="C1511" s="35" t="s">
        <v>2095</v>
      </c>
      <c r="D1511" s="35">
        <v>1</v>
      </c>
      <c r="E1511" s="35">
        <v>2021</v>
      </c>
      <c r="F1511" s="43">
        <v>44820</v>
      </c>
      <c r="G1511" s="35" t="s">
        <v>3706</v>
      </c>
      <c r="H1511" s="41" t="s">
        <v>3700</v>
      </c>
      <c r="I1511" s="36" t="s">
        <v>3708</v>
      </c>
      <c r="J1511" s="35" t="s">
        <v>3682</v>
      </c>
      <c r="K1511" s="47" t="s">
        <v>6649</v>
      </c>
    </row>
    <row r="1512" spans="1:11" ht="15" hidden="1" customHeight="1">
      <c r="A1512" s="35" t="s">
        <v>3683</v>
      </c>
      <c r="B1512" s="35" t="s">
        <v>131</v>
      </c>
      <c r="C1512" s="35" t="s">
        <v>2095</v>
      </c>
      <c r="D1512" s="35">
        <v>1</v>
      </c>
      <c r="E1512" s="35">
        <v>2021</v>
      </c>
      <c r="F1512" s="43">
        <v>44820</v>
      </c>
      <c r="G1512" s="35" t="s">
        <v>3707</v>
      </c>
      <c r="H1512" s="41" t="s">
        <v>3697</v>
      </c>
      <c r="I1512" s="36" t="s">
        <v>3708</v>
      </c>
      <c r="J1512" s="35" t="s">
        <v>3682</v>
      </c>
      <c r="K1512" s="47" t="s">
        <v>6649</v>
      </c>
    </row>
    <row r="1513" spans="1:11" ht="15" hidden="1" customHeight="1">
      <c r="A1513" s="35" t="s">
        <v>3683</v>
      </c>
      <c r="B1513" s="35" t="s">
        <v>131</v>
      </c>
      <c r="C1513" s="35" t="s">
        <v>2095</v>
      </c>
      <c r="D1513" s="35">
        <v>1</v>
      </c>
      <c r="E1513" s="35">
        <v>2021</v>
      </c>
      <c r="F1513" s="43">
        <v>44820</v>
      </c>
      <c r="G1513" s="35" t="s">
        <v>3709</v>
      </c>
      <c r="H1513" s="41" t="s">
        <v>3710</v>
      </c>
      <c r="I1513" s="36" t="s">
        <v>3713</v>
      </c>
      <c r="J1513" s="35" t="s">
        <v>3682</v>
      </c>
      <c r="K1513" s="47" t="s">
        <v>6649</v>
      </c>
    </row>
    <row r="1514" spans="1:11" ht="15" hidden="1" customHeight="1">
      <c r="A1514" s="35" t="s">
        <v>3683</v>
      </c>
      <c r="B1514" s="35" t="s">
        <v>131</v>
      </c>
      <c r="C1514" s="35" t="s">
        <v>2095</v>
      </c>
      <c r="D1514" s="35">
        <v>1</v>
      </c>
      <c r="E1514" s="35">
        <v>2021</v>
      </c>
      <c r="F1514" s="43">
        <v>44820</v>
      </c>
      <c r="G1514" s="35" t="s">
        <v>3711</v>
      </c>
      <c r="H1514" s="41" t="s">
        <v>3712</v>
      </c>
      <c r="I1514" s="36" t="s">
        <v>3713</v>
      </c>
      <c r="J1514" s="35" t="s">
        <v>3682</v>
      </c>
      <c r="K1514" s="47" t="s">
        <v>6649</v>
      </c>
    </row>
    <row r="1515" spans="1:11" ht="15" hidden="1" customHeight="1">
      <c r="A1515" s="35" t="s">
        <v>3683</v>
      </c>
      <c r="B1515" s="35" t="s">
        <v>131</v>
      </c>
      <c r="C1515" s="35" t="s">
        <v>2095</v>
      </c>
      <c r="D1515" s="35">
        <v>1</v>
      </c>
      <c r="E1515" s="35">
        <v>2021</v>
      </c>
      <c r="F1515" s="43">
        <v>44820</v>
      </c>
      <c r="G1515" s="35" t="s">
        <v>3714</v>
      </c>
      <c r="H1515" s="41" t="s">
        <v>3715</v>
      </c>
      <c r="I1515" s="36" t="s">
        <v>3716</v>
      </c>
      <c r="J1515" s="35" t="s">
        <v>3682</v>
      </c>
      <c r="K1515" s="47" t="s">
        <v>6649</v>
      </c>
    </row>
    <row r="1516" spans="1:11" s="3" customFormat="1" ht="45" hidden="1" customHeight="1">
      <c r="A1516" s="35" t="s">
        <v>3717</v>
      </c>
      <c r="B1516" s="35" t="s">
        <v>141</v>
      </c>
      <c r="C1516" s="35" t="s">
        <v>2095</v>
      </c>
      <c r="D1516" s="35">
        <v>30</v>
      </c>
      <c r="E1516" s="35">
        <v>2022</v>
      </c>
      <c r="F1516" s="43">
        <v>44825</v>
      </c>
      <c r="G1516" s="36" t="s">
        <v>3720</v>
      </c>
      <c r="H1516" s="41">
        <v>4348822.8</v>
      </c>
      <c r="I1516" s="36" t="s">
        <v>3718</v>
      </c>
      <c r="J1516" s="35" t="s">
        <v>3719</v>
      </c>
      <c r="K1516" s="47" t="s">
        <v>6708</v>
      </c>
    </row>
    <row r="1517" spans="1:11" s="3" customFormat="1" ht="60" hidden="1" customHeight="1">
      <c r="A1517" s="35" t="s">
        <v>3683</v>
      </c>
      <c r="B1517" s="35" t="s">
        <v>131</v>
      </c>
      <c r="C1517" s="35" t="s">
        <v>3721</v>
      </c>
      <c r="D1517" s="35">
        <v>1</v>
      </c>
      <c r="E1517" s="35">
        <v>2022</v>
      </c>
      <c r="F1517" s="43">
        <v>44825</v>
      </c>
      <c r="G1517" s="36" t="s">
        <v>3722</v>
      </c>
      <c r="H1517" s="41" t="s">
        <v>70</v>
      </c>
      <c r="I1517" s="36" t="s">
        <v>70</v>
      </c>
      <c r="J1517" s="35" t="s">
        <v>3719</v>
      </c>
      <c r="K1517" s="47" t="s">
        <v>6647</v>
      </c>
    </row>
    <row r="1518" spans="1:11" s="3" customFormat="1" ht="30" hidden="1" customHeight="1">
      <c r="A1518" s="35" t="s">
        <v>3723</v>
      </c>
      <c r="B1518" s="35" t="s">
        <v>229</v>
      </c>
      <c r="C1518" s="10" t="s">
        <v>142</v>
      </c>
      <c r="D1518" s="35">
        <v>39</v>
      </c>
      <c r="E1518" s="35">
        <v>2022</v>
      </c>
      <c r="F1518" s="43">
        <v>44823</v>
      </c>
      <c r="G1518" s="36" t="s">
        <v>3724</v>
      </c>
      <c r="H1518" s="41">
        <v>35450100</v>
      </c>
      <c r="I1518" s="36" t="s">
        <v>3139</v>
      </c>
      <c r="J1518" s="35" t="s">
        <v>3719</v>
      </c>
      <c r="K1518" s="47" t="s">
        <v>6708</v>
      </c>
    </row>
    <row r="1519" spans="1:11" s="3" customFormat="1" ht="60" hidden="1" customHeight="1">
      <c r="A1519" s="35" t="s">
        <v>3725</v>
      </c>
      <c r="B1519" s="35" t="s">
        <v>3726</v>
      </c>
      <c r="C1519" s="10" t="s">
        <v>8</v>
      </c>
      <c r="D1519" s="35">
        <v>23</v>
      </c>
      <c r="E1519" s="35">
        <v>2022</v>
      </c>
      <c r="F1519" s="43">
        <v>44826</v>
      </c>
      <c r="G1519" s="36" t="s">
        <v>3727</v>
      </c>
      <c r="H1519" s="41">
        <v>1825301.4</v>
      </c>
      <c r="I1519" s="36" t="s">
        <v>3728</v>
      </c>
      <c r="J1519" s="35" t="s">
        <v>3729</v>
      </c>
      <c r="K1519" s="47" t="s">
        <v>6732</v>
      </c>
    </row>
    <row r="1520" spans="1:11" s="3" customFormat="1" ht="45" hidden="1" customHeight="1">
      <c r="A1520" s="35" t="s">
        <v>3730</v>
      </c>
      <c r="B1520" s="35" t="s">
        <v>229</v>
      </c>
      <c r="C1520" s="35" t="s">
        <v>3490</v>
      </c>
      <c r="D1520" s="35">
        <v>3</v>
      </c>
      <c r="E1520" s="35">
        <v>2022</v>
      </c>
      <c r="F1520" s="43">
        <v>44824</v>
      </c>
      <c r="G1520" s="36" t="s">
        <v>3732</v>
      </c>
      <c r="H1520" s="41">
        <v>1724768.8</v>
      </c>
      <c r="I1520" s="36" t="s">
        <v>3731</v>
      </c>
      <c r="J1520" s="35" t="s">
        <v>3729</v>
      </c>
      <c r="K1520" s="47" t="s">
        <v>6732</v>
      </c>
    </row>
    <row r="1521" spans="1:11" s="3" customFormat="1" ht="60" hidden="1" customHeight="1">
      <c r="A1521" s="35" t="s">
        <v>3733</v>
      </c>
      <c r="B1521" s="35" t="s">
        <v>1646</v>
      </c>
      <c r="C1521" s="35" t="s">
        <v>2095</v>
      </c>
      <c r="D1521" s="35">
        <v>21</v>
      </c>
      <c r="E1521" s="35">
        <v>2022</v>
      </c>
      <c r="F1521" s="43">
        <v>44830</v>
      </c>
      <c r="G1521" s="36" t="s">
        <v>3735</v>
      </c>
      <c r="H1521" s="41">
        <v>6070200</v>
      </c>
      <c r="I1521" s="36" t="s">
        <v>3139</v>
      </c>
      <c r="J1521" s="35" t="s">
        <v>3734</v>
      </c>
      <c r="K1521" s="47" t="s">
        <v>6741</v>
      </c>
    </row>
    <row r="1522" spans="1:11" s="3" customFormat="1" ht="75" hidden="1" customHeight="1">
      <c r="A1522" s="35" t="s">
        <v>3736</v>
      </c>
      <c r="B1522" s="35" t="s">
        <v>1646</v>
      </c>
      <c r="C1522" s="35" t="s">
        <v>2095</v>
      </c>
      <c r="D1522" s="35">
        <v>14</v>
      </c>
      <c r="E1522" s="35">
        <v>2022</v>
      </c>
      <c r="F1522" s="43">
        <v>44827</v>
      </c>
      <c r="G1522" s="36" t="s">
        <v>3738</v>
      </c>
      <c r="H1522" s="41">
        <v>60000</v>
      </c>
      <c r="I1522" s="36" t="s">
        <v>3737</v>
      </c>
      <c r="J1522" s="35" t="s">
        <v>3734</v>
      </c>
      <c r="K1522" s="47" t="s">
        <v>6741</v>
      </c>
    </row>
    <row r="1523" spans="1:11" s="3" customFormat="1" ht="45" hidden="1" customHeight="1">
      <c r="A1523" s="35" t="s">
        <v>3739</v>
      </c>
      <c r="B1523" s="35" t="s">
        <v>62</v>
      </c>
      <c r="C1523" s="36" t="s">
        <v>3111</v>
      </c>
      <c r="D1523" s="35">
        <v>7</v>
      </c>
      <c r="E1523" s="35">
        <v>2022</v>
      </c>
      <c r="F1523" s="43">
        <v>44830</v>
      </c>
      <c r="G1523" s="36" t="s">
        <v>3740</v>
      </c>
      <c r="H1523" s="41">
        <v>2882638.8</v>
      </c>
      <c r="I1523" s="36" t="s">
        <v>3741</v>
      </c>
      <c r="J1523" s="35" t="s">
        <v>3742</v>
      </c>
      <c r="K1523" s="47" t="s">
        <v>6684</v>
      </c>
    </row>
    <row r="1524" spans="1:11" s="3" customFormat="1" ht="90" hidden="1" customHeight="1">
      <c r="A1524" s="35" t="s">
        <v>3743</v>
      </c>
      <c r="B1524" s="35" t="s">
        <v>1646</v>
      </c>
      <c r="C1524" s="36" t="s">
        <v>2095</v>
      </c>
      <c r="D1524" s="35">
        <v>15</v>
      </c>
      <c r="E1524" s="35">
        <v>2022</v>
      </c>
      <c r="F1524" s="43">
        <v>44827</v>
      </c>
      <c r="G1524" s="36" t="s">
        <v>3760</v>
      </c>
      <c r="H1524" s="41">
        <v>4964692.47</v>
      </c>
      <c r="I1524" s="36" t="s">
        <v>3761</v>
      </c>
      <c r="J1524" s="35" t="s">
        <v>3742</v>
      </c>
      <c r="K1524" s="47" t="s">
        <v>6684</v>
      </c>
    </row>
    <row r="1525" spans="1:11" s="3" customFormat="1" ht="90" hidden="1" customHeight="1">
      <c r="A1525" s="35" t="s">
        <v>3743</v>
      </c>
      <c r="B1525" s="35" t="s">
        <v>1646</v>
      </c>
      <c r="C1525" s="36" t="s">
        <v>2095</v>
      </c>
      <c r="D1525" s="35">
        <v>15</v>
      </c>
      <c r="E1525" s="35">
        <v>2022</v>
      </c>
      <c r="F1525" s="43">
        <v>44827</v>
      </c>
      <c r="G1525" s="36" t="s">
        <v>3762</v>
      </c>
      <c r="H1525" s="41">
        <v>3440016.45</v>
      </c>
      <c r="I1525" s="36" t="s">
        <v>3761</v>
      </c>
      <c r="J1525" s="35" t="s">
        <v>3577</v>
      </c>
      <c r="K1525" s="47" t="s">
        <v>6647</v>
      </c>
    </row>
    <row r="1526" spans="1:11" s="3" customFormat="1" ht="15" hidden="1" customHeight="1">
      <c r="A1526" s="35" t="s">
        <v>3744</v>
      </c>
      <c r="B1526" s="35" t="s">
        <v>62</v>
      </c>
      <c r="C1526" s="35" t="s">
        <v>2095</v>
      </c>
      <c r="D1526" s="35">
        <v>2</v>
      </c>
      <c r="E1526" s="35">
        <v>2022</v>
      </c>
      <c r="F1526" s="43">
        <v>44826</v>
      </c>
      <c r="G1526" s="35" t="s">
        <v>3745</v>
      </c>
      <c r="H1526" s="60" t="s">
        <v>3746</v>
      </c>
      <c r="I1526" s="36" t="s">
        <v>3759</v>
      </c>
      <c r="J1526" s="35" t="s">
        <v>3742</v>
      </c>
      <c r="K1526" s="47" t="s">
        <v>6685</v>
      </c>
    </row>
    <row r="1527" spans="1:11" ht="15" hidden="1" customHeight="1">
      <c r="A1527" s="35" t="s">
        <v>3744</v>
      </c>
      <c r="B1527" s="35" t="s">
        <v>62</v>
      </c>
      <c r="C1527" s="35" t="s">
        <v>2095</v>
      </c>
      <c r="D1527" s="35">
        <v>2</v>
      </c>
      <c r="E1527" s="35">
        <v>2022</v>
      </c>
      <c r="F1527" s="43">
        <v>44826</v>
      </c>
      <c r="G1527" s="35" t="s">
        <v>3747</v>
      </c>
      <c r="H1527" s="60" t="s">
        <v>3748</v>
      </c>
      <c r="I1527" s="36" t="s">
        <v>3759</v>
      </c>
      <c r="J1527" s="35" t="s">
        <v>3742</v>
      </c>
      <c r="K1527" s="47" t="s">
        <v>6685</v>
      </c>
    </row>
    <row r="1528" spans="1:11" s="3" customFormat="1" ht="15" hidden="1" customHeight="1">
      <c r="A1528" s="35" t="s">
        <v>3744</v>
      </c>
      <c r="B1528" s="35" t="s">
        <v>62</v>
      </c>
      <c r="C1528" s="35" t="s">
        <v>2095</v>
      </c>
      <c r="D1528" s="35">
        <v>2</v>
      </c>
      <c r="E1528" s="35">
        <v>2022</v>
      </c>
      <c r="F1528" s="43">
        <v>44826</v>
      </c>
      <c r="G1528" s="35" t="s">
        <v>3749</v>
      </c>
      <c r="H1528" s="60" t="s">
        <v>3750</v>
      </c>
      <c r="I1528" s="36" t="s">
        <v>3759</v>
      </c>
      <c r="J1528" s="35" t="s">
        <v>3742</v>
      </c>
      <c r="K1528" s="47" t="s">
        <v>6685</v>
      </c>
    </row>
    <row r="1529" spans="1:11" ht="15" hidden="1" customHeight="1">
      <c r="A1529" s="35" t="s">
        <v>3744</v>
      </c>
      <c r="B1529" s="35" t="s">
        <v>62</v>
      </c>
      <c r="C1529" s="35" t="s">
        <v>2095</v>
      </c>
      <c r="D1529" s="35">
        <v>2</v>
      </c>
      <c r="E1529" s="35">
        <v>2022</v>
      </c>
      <c r="F1529" s="43">
        <v>44826</v>
      </c>
      <c r="G1529" s="35" t="s">
        <v>3751</v>
      </c>
      <c r="H1529" s="60" t="s">
        <v>3752</v>
      </c>
      <c r="I1529" s="36" t="s">
        <v>3759</v>
      </c>
      <c r="J1529" s="35" t="s">
        <v>3742</v>
      </c>
      <c r="K1529" s="47" t="s">
        <v>6685</v>
      </c>
    </row>
    <row r="1530" spans="1:11" ht="15" hidden="1" customHeight="1">
      <c r="A1530" s="35" t="s">
        <v>3744</v>
      </c>
      <c r="B1530" s="35" t="s">
        <v>62</v>
      </c>
      <c r="C1530" s="35" t="s">
        <v>2095</v>
      </c>
      <c r="D1530" s="35">
        <v>2</v>
      </c>
      <c r="E1530" s="35">
        <v>2022</v>
      </c>
      <c r="F1530" s="43">
        <v>44826</v>
      </c>
      <c r="G1530" s="35" t="s">
        <v>3753</v>
      </c>
      <c r="H1530" s="60" t="s">
        <v>3754</v>
      </c>
      <c r="I1530" s="36" t="s">
        <v>3759</v>
      </c>
      <c r="J1530" s="35" t="s">
        <v>3742</v>
      </c>
      <c r="K1530" s="47" t="s">
        <v>6685</v>
      </c>
    </row>
    <row r="1531" spans="1:11" ht="15" hidden="1" customHeight="1">
      <c r="A1531" s="35" t="s">
        <v>3744</v>
      </c>
      <c r="B1531" s="35" t="s">
        <v>62</v>
      </c>
      <c r="C1531" s="35" t="s">
        <v>2095</v>
      </c>
      <c r="D1531" s="35">
        <v>2</v>
      </c>
      <c r="E1531" s="35">
        <v>2022</v>
      </c>
      <c r="F1531" s="43">
        <v>44826</v>
      </c>
      <c r="G1531" s="35" t="s">
        <v>3755</v>
      </c>
      <c r="H1531" s="60" t="s">
        <v>3756</v>
      </c>
      <c r="I1531" s="36" t="s">
        <v>3759</v>
      </c>
      <c r="J1531" s="35" t="s">
        <v>3742</v>
      </c>
      <c r="K1531" s="47" t="s">
        <v>6684</v>
      </c>
    </row>
    <row r="1532" spans="1:11" ht="15" hidden="1" customHeight="1">
      <c r="A1532" s="35" t="s">
        <v>3744</v>
      </c>
      <c r="B1532" s="35" t="s">
        <v>62</v>
      </c>
      <c r="C1532" s="35" t="s">
        <v>2095</v>
      </c>
      <c r="D1532" s="35">
        <v>2</v>
      </c>
      <c r="E1532" s="35">
        <v>2022</v>
      </c>
      <c r="F1532" s="43">
        <v>44826</v>
      </c>
      <c r="G1532" s="35" t="s">
        <v>3757</v>
      </c>
      <c r="H1532" s="60" t="s">
        <v>3758</v>
      </c>
      <c r="I1532" s="36" t="s">
        <v>3759</v>
      </c>
      <c r="J1532" s="35" t="s">
        <v>3742</v>
      </c>
      <c r="K1532" s="47" t="s">
        <v>6684</v>
      </c>
    </row>
    <row r="1533" spans="1:11" s="3" customFormat="1" ht="75" hidden="1" customHeight="1">
      <c r="A1533" s="35" t="s">
        <v>3763</v>
      </c>
      <c r="B1533" s="9" t="s">
        <v>43</v>
      </c>
      <c r="C1533" s="10" t="s">
        <v>142</v>
      </c>
      <c r="D1533" s="35">
        <v>2</v>
      </c>
      <c r="E1533" s="35">
        <v>2022</v>
      </c>
      <c r="F1533" s="43">
        <v>44832</v>
      </c>
      <c r="G1533" s="36" t="s">
        <v>3766</v>
      </c>
      <c r="H1533" s="41">
        <v>21600</v>
      </c>
      <c r="I1533" s="36" t="s">
        <v>3764</v>
      </c>
      <c r="J1533" s="35" t="s">
        <v>3765</v>
      </c>
      <c r="K1533" s="47" t="s">
        <v>6685</v>
      </c>
    </row>
    <row r="1534" spans="1:11" ht="75" hidden="1" customHeight="1">
      <c r="A1534" s="35" t="s">
        <v>3763</v>
      </c>
      <c r="B1534" s="9" t="s">
        <v>43</v>
      </c>
      <c r="C1534" s="10" t="s">
        <v>142</v>
      </c>
      <c r="D1534" s="35">
        <v>2</v>
      </c>
      <c r="E1534" s="35">
        <v>2022</v>
      </c>
      <c r="F1534" s="43">
        <v>44832</v>
      </c>
      <c r="G1534" s="36" t="s">
        <v>3768</v>
      </c>
      <c r="H1534" s="41">
        <v>61687.92</v>
      </c>
      <c r="I1534" s="36" t="s">
        <v>3767</v>
      </c>
      <c r="J1534" s="35" t="s">
        <v>3765</v>
      </c>
      <c r="K1534" s="47" t="s">
        <v>6685</v>
      </c>
    </row>
    <row r="1535" spans="1:11" ht="90" hidden="1" customHeight="1">
      <c r="A1535" s="35" t="s">
        <v>3763</v>
      </c>
      <c r="B1535" s="9" t="s">
        <v>43</v>
      </c>
      <c r="C1535" s="10" t="s">
        <v>142</v>
      </c>
      <c r="D1535" s="35">
        <v>2</v>
      </c>
      <c r="E1535" s="35">
        <v>2022</v>
      </c>
      <c r="F1535" s="43">
        <v>44832</v>
      </c>
      <c r="G1535" s="36" t="s">
        <v>3770</v>
      </c>
      <c r="H1535" s="41">
        <v>367997.92</v>
      </c>
      <c r="I1535" s="36" t="s">
        <v>3769</v>
      </c>
      <c r="J1535" s="35" t="s">
        <v>3765</v>
      </c>
      <c r="K1535" s="47" t="s">
        <v>6685</v>
      </c>
    </row>
    <row r="1536" spans="1:11" ht="75" hidden="1" customHeight="1">
      <c r="A1536" s="35" t="s">
        <v>3763</v>
      </c>
      <c r="B1536" s="9" t="s">
        <v>43</v>
      </c>
      <c r="C1536" s="10" t="s">
        <v>142</v>
      </c>
      <c r="D1536" s="35">
        <v>2</v>
      </c>
      <c r="E1536" s="35">
        <v>2022</v>
      </c>
      <c r="F1536" s="43">
        <v>44832</v>
      </c>
      <c r="G1536" s="36" t="s">
        <v>3772</v>
      </c>
      <c r="H1536" s="41">
        <v>4320</v>
      </c>
      <c r="I1536" s="36" t="s">
        <v>3771</v>
      </c>
      <c r="J1536" s="35" t="s">
        <v>3765</v>
      </c>
      <c r="K1536" s="47" t="s">
        <v>6685</v>
      </c>
    </row>
    <row r="1537" spans="1:11" ht="75" hidden="1" customHeight="1">
      <c r="A1537" s="35" t="s">
        <v>3763</v>
      </c>
      <c r="B1537" s="9" t="s">
        <v>43</v>
      </c>
      <c r="C1537" s="10" t="s">
        <v>142</v>
      </c>
      <c r="D1537" s="35">
        <v>2</v>
      </c>
      <c r="E1537" s="35">
        <v>2022</v>
      </c>
      <c r="F1537" s="43">
        <v>44832</v>
      </c>
      <c r="G1537" s="36" t="s">
        <v>3774</v>
      </c>
      <c r="H1537" s="41">
        <v>32005.919999999998</v>
      </c>
      <c r="I1537" s="36" t="s">
        <v>3773</v>
      </c>
      <c r="J1537" s="35" t="s">
        <v>3765</v>
      </c>
      <c r="K1537" s="47" t="s">
        <v>6685</v>
      </c>
    </row>
    <row r="1538" spans="1:11" ht="75" hidden="1" customHeight="1">
      <c r="A1538" s="35" t="s">
        <v>3763</v>
      </c>
      <c r="B1538" s="9" t="s">
        <v>43</v>
      </c>
      <c r="C1538" s="10" t="s">
        <v>142</v>
      </c>
      <c r="D1538" s="35">
        <v>2</v>
      </c>
      <c r="E1538" s="35">
        <v>2022</v>
      </c>
      <c r="F1538" s="43">
        <v>44832</v>
      </c>
      <c r="G1538" s="36" t="s">
        <v>3776</v>
      </c>
      <c r="H1538" s="41">
        <v>181323.18</v>
      </c>
      <c r="I1538" s="36" t="s">
        <v>3775</v>
      </c>
      <c r="J1538" s="35" t="s">
        <v>3765</v>
      </c>
      <c r="K1538" s="47" t="s">
        <v>6685</v>
      </c>
    </row>
    <row r="1539" spans="1:11" ht="90" hidden="1" customHeight="1">
      <c r="A1539" s="35" t="s">
        <v>3763</v>
      </c>
      <c r="B1539" s="9" t="s">
        <v>43</v>
      </c>
      <c r="C1539" s="10" t="s">
        <v>142</v>
      </c>
      <c r="D1539" s="35">
        <v>2</v>
      </c>
      <c r="E1539" s="35">
        <v>2022</v>
      </c>
      <c r="F1539" s="43">
        <v>44832</v>
      </c>
      <c r="G1539" s="36" t="s">
        <v>3778</v>
      </c>
      <c r="H1539" s="41">
        <v>1157616.8400000001</v>
      </c>
      <c r="I1539" s="36" t="s">
        <v>3777</v>
      </c>
      <c r="J1539" s="35" t="s">
        <v>3765</v>
      </c>
      <c r="K1539" s="47" t="s">
        <v>6685</v>
      </c>
    </row>
    <row r="1540" spans="1:11" ht="75" hidden="1" customHeight="1">
      <c r="A1540" s="35" t="s">
        <v>3763</v>
      </c>
      <c r="B1540" s="9" t="s">
        <v>43</v>
      </c>
      <c r="C1540" s="10" t="s">
        <v>142</v>
      </c>
      <c r="D1540" s="35">
        <v>2</v>
      </c>
      <c r="E1540" s="35">
        <v>2022</v>
      </c>
      <c r="F1540" s="43">
        <v>44832</v>
      </c>
      <c r="G1540" s="36" t="s">
        <v>3780</v>
      </c>
      <c r="H1540" s="41">
        <v>3597</v>
      </c>
      <c r="I1540" s="36" t="s">
        <v>3779</v>
      </c>
      <c r="J1540" s="35" t="s">
        <v>3765</v>
      </c>
      <c r="K1540" s="47" t="s">
        <v>6685</v>
      </c>
    </row>
    <row r="1541" spans="1:11" ht="75" hidden="1" customHeight="1">
      <c r="A1541" s="35" t="s">
        <v>3763</v>
      </c>
      <c r="B1541" s="9" t="s">
        <v>43</v>
      </c>
      <c r="C1541" s="10" t="s">
        <v>142</v>
      </c>
      <c r="D1541" s="35">
        <v>2</v>
      </c>
      <c r="E1541" s="35">
        <v>2022</v>
      </c>
      <c r="F1541" s="43">
        <v>44832</v>
      </c>
      <c r="G1541" s="36" t="s">
        <v>3782</v>
      </c>
      <c r="H1541" s="41">
        <v>132.6</v>
      </c>
      <c r="I1541" s="36" t="s">
        <v>3781</v>
      </c>
      <c r="J1541" s="35" t="s">
        <v>3765</v>
      </c>
      <c r="K1541" s="47" t="s">
        <v>6685</v>
      </c>
    </row>
    <row r="1542" spans="1:11" ht="75" hidden="1" customHeight="1">
      <c r="A1542" s="35" t="s">
        <v>3763</v>
      </c>
      <c r="B1542" s="9" t="s">
        <v>43</v>
      </c>
      <c r="C1542" s="10" t="s">
        <v>142</v>
      </c>
      <c r="D1542" s="35">
        <v>2</v>
      </c>
      <c r="E1542" s="35">
        <v>2022</v>
      </c>
      <c r="F1542" s="43">
        <v>44832</v>
      </c>
      <c r="G1542" s="36" t="s">
        <v>3783</v>
      </c>
      <c r="H1542" s="41">
        <v>10368</v>
      </c>
      <c r="I1542" s="10" t="s">
        <v>1392</v>
      </c>
      <c r="J1542" s="35" t="s">
        <v>3765</v>
      </c>
      <c r="K1542" s="47" t="s">
        <v>6685</v>
      </c>
    </row>
    <row r="1543" spans="1:11" ht="105" hidden="1" customHeight="1">
      <c r="A1543" s="35" t="s">
        <v>3763</v>
      </c>
      <c r="B1543" s="9" t="s">
        <v>43</v>
      </c>
      <c r="C1543" s="10" t="s">
        <v>142</v>
      </c>
      <c r="D1543" s="35">
        <v>2</v>
      </c>
      <c r="E1543" s="35">
        <v>2022</v>
      </c>
      <c r="F1543" s="43">
        <v>44832</v>
      </c>
      <c r="G1543" s="36" t="s">
        <v>3785</v>
      </c>
      <c r="H1543" s="41">
        <v>593801.5</v>
      </c>
      <c r="I1543" s="36" t="s">
        <v>3784</v>
      </c>
      <c r="J1543" s="35" t="s">
        <v>3765</v>
      </c>
      <c r="K1543" s="47" t="s">
        <v>6685</v>
      </c>
    </row>
    <row r="1544" spans="1:11" ht="90" hidden="1" customHeight="1">
      <c r="A1544" s="35" t="s">
        <v>3763</v>
      </c>
      <c r="B1544" s="9" t="s">
        <v>43</v>
      </c>
      <c r="C1544" s="10" t="s">
        <v>142</v>
      </c>
      <c r="D1544" s="35">
        <v>2</v>
      </c>
      <c r="E1544" s="35">
        <v>2022</v>
      </c>
      <c r="F1544" s="43">
        <v>44832</v>
      </c>
      <c r="G1544" s="36" t="s">
        <v>3787</v>
      </c>
      <c r="H1544" s="41">
        <v>75908.039999999994</v>
      </c>
      <c r="I1544" s="36" t="s">
        <v>3786</v>
      </c>
      <c r="J1544" s="35" t="s">
        <v>3765</v>
      </c>
      <c r="K1544" s="47" t="s">
        <v>6685</v>
      </c>
    </row>
    <row r="1545" spans="1:11" ht="75" hidden="1" customHeight="1">
      <c r="A1545" s="35" t="s">
        <v>3763</v>
      </c>
      <c r="B1545" s="9" t="s">
        <v>43</v>
      </c>
      <c r="C1545" s="10" t="s">
        <v>142</v>
      </c>
      <c r="D1545" s="35">
        <v>2</v>
      </c>
      <c r="E1545" s="35">
        <v>2022</v>
      </c>
      <c r="F1545" s="43">
        <v>44832</v>
      </c>
      <c r="G1545" s="36" t="s">
        <v>3789</v>
      </c>
      <c r="H1545" s="41">
        <v>173420.79999999999</v>
      </c>
      <c r="I1545" s="36" t="s">
        <v>3788</v>
      </c>
      <c r="J1545" s="35" t="s">
        <v>3765</v>
      </c>
      <c r="K1545" s="47" t="s">
        <v>6685</v>
      </c>
    </row>
    <row r="1546" spans="1:11" ht="90" hidden="1" customHeight="1">
      <c r="A1546" s="35" t="s">
        <v>3763</v>
      </c>
      <c r="B1546" s="9" t="s">
        <v>43</v>
      </c>
      <c r="C1546" s="10" t="s">
        <v>142</v>
      </c>
      <c r="D1546" s="35">
        <v>2</v>
      </c>
      <c r="E1546" s="35">
        <v>2022</v>
      </c>
      <c r="F1546" s="43">
        <v>44832</v>
      </c>
      <c r="G1546" s="36" t="s">
        <v>3791</v>
      </c>
      <c r="H1546" s="41">
        <v>280448.88</v>
      </c>
      <c r="I1546" s="36" t="s">
        <v>3790</v>
      </c>
      <c r="J1546" s="35" t="s">
        <v>3765</v>
      </c>
      <c r="K1546" s="47" t="s">
        <v>6685</v>
      </c>
    </row>
    <row r="1547" spans="1:11" ht="90" hidden="1" customHeight="1">
      <c r="A1547" s="35" t="s">
        <v>3763</v>
      </c>
      <c r="B1547" s="9" t="s">
        <v>43</v>
      </c>
      <c r="C1547" s="10" t="s">
        <v>142</v>
      </c>
      <c r="D1547" s="35">
        <v>2</v>
      </c>
      <c r="E1547" s="35">
        <v>2022</v>
      </c>
      <c r="F1547" s="43">
        <v>44832</v>
      </c>
      <c r="G1547" s="36" t="s">
        <v>3793</v>
      </c>
      <c r="H1547" s="41">
        <v>587498.92000000004</v>
      </c>
      <c r="I1547" s="36" t="s">
        <v>3792</v>
      </c>
      <c r="J1547" s="35" t="s">
        <v>3765</v>
      </c>
      <c r="K1547" s="47" t="s">
        <v>6685</v>
      </c>
    </row>
    <row r="1548" spans="1:11" ht="90" hidden="1" customHeight="1">
      <c r="A1548" s="35" t="s">
        <v>3763</v>
      </c>
      <c r="B1548" s="9" t="s">
        <v>43</v>
      </c>
      <c r="C1548" s="10" t="s">
        <v>142</v>
      </c>
      <c r="D1548" s="35">
        <v>2</v>
      </c>
      <c r="E1548" s="35">
        <v>2022</v>
      </c>
      <c r="F1548" s="43">
        <v>44832</v>
      </c>
      <c r="G1548" s="36" t="s">
        <v>3795</v>
      </c>
      <c r="H1548" s="41">
        <v>591439.26</v>
      </c>
      <c r="I1548" s="36" t="s">
        <v>3794</v>
      </c>
      <c r="J1548" s="35" t="s">
        <v>3765</v>
      </c>
      <c r="K1548" s="47" t="s">
        <v>6685</v>
      </c>
    </row>
    <row r="1549" spans="1:11" ht="90" hidden="1" customHeight="1">
      <c r="A1549" s="35" t="s">
        <v>3763</v>
      </c>
      <c r="B1549" s="9" t="s">
        <v>43</v>
      </c>
      <c r="C1549" s="10" t="s">
        <v>142</v>
      </c>
      <c r="D1549" s="35">
        <v>2</v>
      </c>
      <c r="E1549" s="35">
        <v>2022</v>
      </c>
      <c r="F1549" s="43">
        <v>44832</v>
      </c>
      <c r="G1549" s="36" t="s">
        <v>3797</v>
      </c>
      <c r="H1549" s="41">
        <v>858995.48</v>
      </c>
      <c r="I1549" s="36" t="s">
        <v>3796</v>
      </c>
      <c r="J1549" s="35" t="s">
        <v>3765</v>
      </c>
      <c r="K1549" s="47" t="s">
        <v>6685</v>
      </c>
    </row>
    <row r="1550" spans="1:11" s="3" customFormat="1" ht="60" hidden="1" customHeight="1">
      <c r="A1550" s="35" t="s">
        <v>3798</v>
      </c>
      <c r="B1550" s="35" t="s">
        <v>62</v>
      </c>
      <c r="C1550" s="36" t="s">
        <v>1525</v>
      </c>
      <c r="D1550" s="35">
        <v>10</v>
      </c>
      <c r="E1550" s="35">
        <v>2022</v>
      </c>
      <c r="F1550" s="43">
        <v>44832</v>
      </c>
      <c r="G1550" s="36" t="s">
        <v>3799</v>
      </c>
      <c r="H1550" s="41">
        <v>659122.80000000005</v>
      </c>
      <c r="I1550" s="36" t="s">
        <v>3800</v>
      </c>
      <c r="J1550" s="35" t="s">
        <v>3765</v>
      </c>
      <c r="K1550" s="47" t="s">
        <v>6685</v>
      </c>
    </row>
    <row r="1551" spans="1:11" s="3" customFormat="1" ht="45" hidden="1" customHeight="1">
      <c r="A1551" s="35" t="s">
        <v>3801</v>
      </c>
      <c r="B1551" s="35" t="s">
        <v>1646</v>
      </c>
      <c r="C1551" s="35" t="s">
        <v>2095</v>
      </c>
      <c r="D1551" s="35">
        <v>18</v>
      </c>
      <c r="E1551" s="35">
        <v>2022</v>
      </c>
      <c r="F1551" s="43">
        <v>44832</v>
      </c>
      <c r="G1551" s="36" t="s">
        <v>3802</v>
      </c>
      <c r="H1551" s="41">
        <v>7834658.7000000002</v>
      </c>
      <c r="I1551" s="36" t="s">
        <v>3803</v>
      </c>
      <c r="J1551" s="35" t="s">
        <v>3804</v>
      </c>
      <c r="K1551" s="34" t="s">
        <v>7168</v>
      </c>
    </row>
    <row r="1552" spans="1:11" s="3" customFormat="1" ht="45" hidden="1" customHeight="1">
      <c r="A1552" s="35" t="s">
        <v>3805</v>
      </c>
      <c r="B1552" s="35" t="s">
        <v>1646</v>
      </c>
      <c r="C1552" s="35" t="s">
        <v>2095</v>
      </c>
      <c r="D1552" s="35">
        <v>12</v>
      </c>
      <c r="E1552" s="35">
        <v>2022</v>
      </c>
      <c r="F1552" s="43">
        <v>44831</v>
      </c>
      <c r="G1552" s="36" t="s">
        <v>3807</v>
      </c>
      <c r="H1552" s="41">
        <v>12681.75</v>
      </c>
      <c r="I1552" s="36" t="s">
        <v>3806</v>
      </c>
      <c r="J1552" s="35" t="s">
        <v>3804</v>
      </c>
      <c r="K1552" s="34" t="s">
        <v>7168</v>
      </c>
    </row>
    <row r="1553" spans="1:11" ht="45" hidden="1" customHeight="1">
      <c r="A1553" s="35" t="s">
        <v>3805</v>
      </c>
      <c r="B1553" s="35" t="s">
        <v>1646</v>
      </c>
      <c r="C1553" s="35" t="s">
        <v>2095</v>
      </c>
      <c r="D1553" s="35">
        <v>12</v>
      </c>
      <c r="E1553" s="35">
        <v>2022</v>
      </c>
      <c r="F1553" s="43">
        <v>44831</v>
      </c>
      <c r="G1553" s="36" t="s">
        <v>3808</v>
      </c>
      <c r="H1553" s="41">
        <v>30206.560000000001</v>
      </c>
      <c r="I1553" s="36" t="s">
        <v>3537</v>
      </c>
      <c r="J1553" s="35" t="s">
        <v>3804</v>
      </c>
      <c r="K1553" s="34" t="s">
        <v>7168</v>
      </c>
    </row>
    <row r="1554" spans="1:11" ht="45" hidden="1" customHeight="1">
      <c r="A1554" s="35" t="s">
        <v>3805</v>
      </c>
      <c r="B1554" s="35" t="s">
        <v>1646</v>
      </c>
      <c r="C1554" s="35" t="s">
        <v>2095</v>
      </c>
      <c r="D1554" s="35">
        <v>12</v>
      </c>
      <c r="E1554" s="35">
        <v>2022</v>
      </c>
      <c r="F1554" s="43">
        <v>44831</v>
      </c>
      <c r="G1554" s="36" t="s">
        <v>3810</v>
      </c>
      <c r="H1554" s="41">
        <v>579500</v>
      </c>
      <c r="I1554" s="36" t="s">
        <v>3809</v>
      </c>
      <c r="J1554" s="35" t="s">
        <v>3804</v>
      </c>
      <c r="K1554" s="89" t="s">
        <v>7168</v>
      </c>
    </row>
    <row r="1555" spans="1:11" ht="45" hidden="1" customHeight="1">
      <c r="A1555" s="35" t="s">
        <v>3805</v>
      </c>
      <c r="B1555" s="35" t="s">
        <v>1646</v>
      </c>
      <c r="C1555" s="35" t="s">
        <v>2095</v>
      </c>
      <c r="D1555" s="35">
        <v>12</v>
      </c>
      <c r="E1555" s="35">
        <v>2022</v>
      </c>
      <c r="F1555" s="43">
        <v>44831</v>
      </c>
      <c r="G1555" s="36" t="s">
        <v>3811</v>
      </c>
      <c r="H1555" s="41">
        <v>125285.13</v>
      </c>
      <c r="I1555" s="36" t="s">
        <v>3621</v>
      </c>
      <c r="J1555" s="35" t="s">
        <v>3804</v>
      </c>
      <c r="K1555" s="34" t="s">
        <v>7168</v>
      </c>
    </row>
    <row r="1556" spans="1:11" s="3" customFormat="1" ht="30" hidden="1" customHeight="1">
      <c r="A1556" s="35" t="s">
        <v>3812</v>
      </c>
      <c r="B1556" s="35" t="s">
        <v>229</v>
      </c>
      <c r="C1556" s="35" t="s">
        <v>798</v>
      </c>
      <c r="D1556" s="35">
        <v>8</v>
      </c>
      <c r="E1556" s="35">
        <v>2022</v>
      </c>
      <c r="F1556" s="43">
        <v>44834</v>
      </c>
      <c r="G1556" s="36" t="s">
        <v>3813</v>
      </c>
      <c r="H1556" s="41">
        <v>87983243.099999994</v>
      </c>
      <c r="I1556" s="36" t="s">
        <v>3814</v>
      </c>
      <c r="J1556" s="35" t="s">
        <v>3804</v>
      </c>
      <c r="K1556" s="34" t="s">
        <v>7168</v>
      </c>
    </row>
    <row r="1557" spans="1:11" ht="75" hidden="1" customHeight="1">
      <c r="A1557" s="35" t="s">
        <v>3815</v>
      </c>
      <c r="B1557" s="35" t="s">
        <v>1646</v>
      </c>
      <c r="C1557" s="35" t="s">
        <v>2095</v>
      </c>
      <c r="D1557" s="35">
        <v>13</v>
      </c>
      <c r="E1557" s="35">
        <v>2022</v>
      </c>
      <c r="F1557" s="43">
        <v>44833</v>
      </c>
      <c r="G1557" s="36" t="s">
        <v>3821</v>
      </c>
      <c r="H1557" s="41">
        <v>7977</v>
      </c>
      <c r="I1557" s="36" t="s">
        <v>3816</v>
      </c>
      <c r="J1557" s="35" t="s">
        <v>3819</v>
      </c>
      <c r="K1557" s="89" t="s">
        <v>7169</v>
      </c>
    </row>
    <row r="1558" spans="1:11" ht="60" hidden="1" customHeight="1">
      <c r="A1558" s="35" t="s">
        <v>3815</v>
      </c>
      <c r="B1558" s="35" t="s">
        <v>1646</v>
      </c>
      <c r="C1558" s="35" t="s">
        <v>2095</v>
      </c>
      <c r="D1558" s="35">
        <v>13</v>
      </c>
      <c r="E1558" s="35">
        <v>2022</v>
      </c>
      <c r="F1558" s="43">
        <v>44833</v>
      </c>
      <c r="G1558" s="36" t="s">
        <v>3820</v>
      </c>
      <c r="H1558" s="41" t="s">
        <v>3818</v>
      </c>
      <c r="I1558" s="36" t="s">
        <v>3817</v>
      </c>
      <c r="J1558" s="35" t="s">
        <v>3819</v>
      </c>
      <c r="K1558" s="89" t="s">
        <v>7169</v>
      </c>
    </row>
    <row r="1559" spans="1:11" ht="30" hidden="1" customHeight="1">
      <c r="A1559" s="35" t="s">
        <v>3822</v>
      </c>
      <c r="B1559" s="35" t="s">
        <v>229</v>
      </c>
      <c r="C1559" s="10" t="s">
        <v>142</v>
      </c>
      <c r="D1559" s="35">
        <v>36</v>
      </c>
      <c r="E1559" s="35">
        <v>2022</v>
      </c>
      <c r="F1559" s="43">
        <v>44831</v>
      </c>
      <c r="G1559" s="36" t="s">
        <v>3823</v>
      </c>
      <c r="H1559" s="41">
        <v>152280</v>
      </c>
      <c r="I1559" s="36" t="s">
        <v>3824</v>
      </c>
      <c r="J1559" s="35" t="s">
        <v>3819</v>
      </c>
      <c r="K1559" s="89" t="s">
        <v>7169</v>
      </c>
    </row>
    <row r="1560" spans="1:11" s="3" customFormat="1" ht="30" hidden="1" customHeight="1">
      <c r="A1560" s="35" t="s">
        <v>3825</v>
      </c>
      <c r="B1560" s="35" t="s">
        <v>229</v>
      </c>
      <c r="C1560" s="10" t="s">
        <v>142</v>
      </c>
      <c r="D1560" s="35">
        <v>35</v>
      </c>
      <c r="E1560" s="35">
        <v>2022</v>
      </c>
      <c r="F1560" s="43">
        <v>44840</v>
      </c>
      <c r="G1560" s="36" t="s">
        <v>3826</v>
      </c>
      <c r="H1560" s="41">
        <v>1595520</v>
      </c>
      <c r="I1560" s="36" t="s">
        <v>3827</v>
      </c>
      <c r="J1560" s="35" t="s">
        <v>3828</v>
      </c>
      <c r="K1560" s="89" t="s">
        <v>6686</v>
      </c>
    </row>
    <row r="1561" spans="1:11" s="3" customFormat="1" ht="30" hidden="1" customHeight="1">
      <c r="A1561" s="35" t="s">
        <v>3829</v>
      </c>
      <c r="B1561" s="35" t="s">
        <v>229</v>
      </c>
      <c r="C1561" s="35" t="s">
        <v>798</v>
      </c>
      <c r="D1561" s="35">
        <v>6</v>
      </c>
      <c r="E1561" s="35">
        <v>2022</v>
      </c>
      <c r="F1561" s="43">
        <v>44838</v>
      </c>
      <c r="G1561" s="36" t="s">
        <v>3830</v>
      </c>
      <c r="H1561" s="41">
        <v>24446845.469999999</v>
      </c>
      <c r="I1561" s="36" t="s">
        <v>1032</v>
      </c>
      <c r="J1561" s="35" t="s">
        <v>3828</v>
      </c>
      <c r="K1561" s="89" t="s">
        <v>6686</v>
      </c>
    </row>
    <row r="1562" spans="1:11" s="3" customFormat="1" ht="30" hidden="1" customHeight="1">
      <c r="A1562" s="35" t="s">
        <v>3831</v>
      </c>
      <c r="B1562" s="35" t="s">
        <v>62</v>
      </c>
      <c r="C1562" s="36" t="s">
        <v>3111</v>
      </c>
      <c r="D1562" s="35">
        <v>6</v>
      </c>
      <c r="E1562" s="35">
        <v>2022</v>
      </c>
      <c r="F1562" s="43">
        <v>44840</v>
      </c>
      <c r="G1562" s="36" t="s">
        <v>3832</v>
      </c>
      <c r="H1562" s="41">
        <v>72000</v>
      </c>
      <c r="I1562" s="36" t="s">
        <v>3833</v>
      </c>
      <c r="J1562" s="35" t="s">
        <v>3828</v>
      </c>
      <c r="K1562" s="47" t="s">
        <v>6686</v>
      </c>
    </row>
    <row r="1563" spans="1:11" s="3" customFormat="1" ht="30" hidden="1" customHeight="1">
      <c r="A1563" s="35" t="s">
        <v>3834</v>
      </c>
      <c r="B1563" s="35" t="s">
        <v>1646</v>
      </c>
      <c r="C1563" s="35" t="s">
        <v>2095</v>
      </c>
      <c r="D1563" s="35">
        <v>22</v>
      </c>
      <c r="E1563" s="35">
        <v>2022</v>
      </c>
      <c r="F1563" s="43">
        <v>44844</v>
      </c>
      <c r="G1563" s="36" t="s">
        <v>3835</v>
      </c>
      <c r="H1563" s="41">
        <v>14847711</v>
      </c>
      <c r="I1563" s="36" t="s">
        <v>3836</v>
      </c>
      <c r="J1563" s="35" t="s">
        <v>3837</v>
      </c>
      <c r="K1563" s="89" t="s">
        <v>7170</v>
      </c>
    </row>
    <row r="1564" spans="1:11" s="3" customFormat="1" ht="75" hidden="1" customHeight="1">
      <c r="A1564" s="35" t="s">
        <v>3838</v>
      </c>
      <c r="B1564" s="35" t="s">
        <v>1646</v>
      </c>
      <c r="C1564" s="35" t="s">
        <v>2095</v>
      </c>
      <c r="D1564" s="35">
        <v>26</v>
      </c>
      <c r="E1564" s="35">
        <v>2022</v>
      </c>
      <c r="F1564" s="43">
        <v>44845</v>
      </c>
      <c r="G1564" s="36" t="s">
        <v>3841</v>
      </c>
      <c r="H1564" s="41">
        <v>90000</v>
      </c>
      <c r="I1564" s="36" t="s">
        <v>3839</v>
      </c>
      <c r="J1564" s="35" t="s">
        <v>3840</v>
      </c>
      <c r="K1564" s="89" t="s">
        <v>7171</v>
      </c>
    </row>
    <row r="1565" spans="1:11" s="3" customFormat="1" ht="45" hidden="1" customHeight="1">
      <c r="A1565" s="35" t="s">
        <v>3842</v>
      </c>
      <c r="B1565" s="35" t="s">
        <v>30</v>
      </c>
      <c r="C1565" s="10" t="s">
        <v>8</v>
      </c>
      <c r="D1565" s="35">
        <v>31</v>
      </c>
      <c r="E1565" s="35">
        <v>2022</v>
      </c>
      <c r="F1565" s="43">
        <v>44851</v>
      </c>
      <c r="G1565" s="36" t="s">
        <v>3843</v>
      </c>
      <c r="H1565" s="41">
        <v>390000</v>
      </c>
      <c r="I1565" s="36" t="s">
        <v>425</v>
      </c>
      <c r="J1565" s="35" t="s">
        <v>3844</v>
      </c>
      <c r="K1565" s="47" t="s">
        <v>6735</v>
      </c>
    </row>
    <row r="1566" spans="1:11" s="3" customFormat="1" ht="30" hidden="1" customHeight="1">
      <c r="A1566" s="35" t="s">
        <v>3845</v>
      </c>
      <c r="B1566" s="35" t="s">
        <v>1678</v>
      </c>
      <c r="C1566" s="10" t="s">
        <v>8</v>
      </c>
      <c r="D1566" s="35">
        <v>24</v>
      </c>
      <c r="E1566" s="35">
        <v>2022</v>
      </c>
      <c r="F1566" s="43">
        <v>44845</v>
      </c>
      <c r="G1566" s="36" t="s">
        <v>3846</v>
      </c>
      <c r="H1566" s="41">
        <v>376013.95</v>
      </c>
      <c r="I1566" s="36" t="s">
        <v>3847</v>
      </c>
      <c r="J1566" s="35" t="s">
        <v>3848</v>
      </c>
      <c r="K1566" s="47" t="s">
        <v>6687</v>
      </c>
    </row>
    <row r="1567" spans="1:11" ht="30" hidden="1" customHeight="1">
      <c r="A1567" s="35" t="s">
        <v>3845</v>
      </c>
      <c r="B1567" s="35" t="s">
        <v>1678</v>
      </c>
      <c r="C1567" s="10" t="s">
        <v>8</v>
      </c>
      <c r="D1567" s="35">
        <v>24</v>
      </c>
      <c r="E1567" s="35">
        <v>2022</v>
      </c>
      <c r="F1567" s="43">
        <v>44845</v>
      </c>
      <c r="G1567" s="36" t="s">
        <v>3846</v>
      </c>
      <c r="H1567" s="41">
        <v>39978.550000000003</v>
      </c>
      <c r="I1567" s="36" t="s">
        <v>3849</v>
      </c>
      <c r="J1567" s="35" t="s">
        <v>3848</v>
      </c>
      <c r="K1567" s="47" t="s">
        <v>6687</v>
      </c>
    </row>
    <row r="1568" spans="1:11" ht="30" hidden="1" customHeight="1">
      <c r="A1568" s="35" t="s">
        <v>3845</v>
      </c>
      <c r="B1568" s="35" t="s">
        <v>1678</v>
      </c>
      <c r="C1568" s="10" t="s">
        <v>8</v>
      </c>
      <c r="D1568" s="35">
        <v>24</v>
      </c>
      <c r="E1568" s="35">
        <v>2022</v>
      </c>
      <c r="F1568" s="43">
        <v>44845</v>
      </c>
      <c r="G1568" s="36" t="s">
        <v>3846</v>
      </c>
      <c r="H1568" s="41">
        <v>83705</v>
      </c>
      <c r="I1568" s="36" t="s">
        <v>3850</v>
      </c>
      <c r="J1568" s="35" t="s">
        <v>3848</v>
      </c>
      <c r="K1568" s="47" t="s">
        <v>6687</v>
      </c>
    </row>
    <row r="1569" spans="1:11" s="5" customFormat="1" ht="15" hidden="1" customHeight="1">
      <c r="A1569" s="37" t="s">
        <v>3851</v>
      </c>
      <c r="B1569" s="37" t="s">
        <v>1678</v>
      </c>
      <c r="C1569" s="10" t="s">
        <v>8</v>
      </c>
      <c r="D1569" s="37">
        <v>22</v>
      </c>
      <c r="E1569" s="37">
        <v>2022</v>
      </c>
      <c r="F1569" s="51">
        <v>44853</v>
      </c>
      <c r="G1569" s="37" t="s">
        <v>3852</v>
      </c>
      <c r="H1569" s="61">
        <v>399000</v>
      </c>
      <c r="I1569" s="91" t="s">
        <v>3852</v>
      </c>
      <c r="J1569" s="35" t="s">
        <v>3848</v>
      </c>
      <c r="K1569" s="47" t="s">
        <v>6687</v>
      </c>
    </row>
    <row r="1570" spans="1:11" s="3" customFormat="1" ht="75" hidden="1" customHeight="1">
      <c r="A1570" s="35" t="s">
        <v>3853</v>
      </c>
      <c r="B1570" s="35" t="s">
        <v>62</v>
      </c>
      <c r="C1570" s="10" t="s">
        <v>2057</v>
      </c>
      <c r="D1570" s="35">
        <v>14</v>
      </c>
      <c r="E1570" s="35">
        <v>2022</v>
      </c>
      <c r="F1570" s="43">
        <v>44848</v>
      </c>
      <c r="G1570" s="36" t="s">
        <v>3855</v>
      </c>
      <c r="H1570" s="41">
        <v>1920000</v>
      </c>
      <c r="I1570" s="36" t="s">
        <v>3854</v>
      </c>
      <c r="J1570" s="35" t="s">
        <v>3848</v>
      </c>
      <c r="K1570" s="47" t="s">
        <v>6687</v>
      </c>
    </row>
    <row r="1571" spans="1:11" s="3" customFormat="1" ht="30" hidden="1" customHeight="1">
      <c r="A1571" s="35" t="s">
        <v>3408</v>
      </c>
      <c r="B1571" s="35" t="s">
        <v>141</v>
      </c>
      <c r="C1571" s="10" t="s">
        <v>142</v>
      </c>
      <c r="D1571" s="35">
        <v>32</v>
      </c>
      <c r="E1571" s="35">
        <v>2020</v>
      </c>
      <c r="F1571" s="43">
        <v>44852</v>
      </c>
      <c r="G1571" s="36" t="s">
        <v>3409</v>
      </c>
      <c r="H1571" s="41">
        <v>556578.26</v>
      </c>
      <c r="I1571" s="36" t="s">
        <v>3410</v>
      </c>
      <c r="J1571" s="35" t="s">
        <v>3856</v>
      </c>
      <c r="K1571" s="84" t="s">
        <v>6511</v>
      </c>
    </row>
    <row r="1572" spans="1:11" ht="30" hidden="1" customHeight="1">
      <c r="A1572" s="35" t="s">
        <v>3408</v>
      </c>
      <c r="B1572" s="35" t="s">
        <v>141</v>
      </c>
      <c r="C1572" s="10" t="s">
        <v>142</v>
      </c>
      <c r="D1572" s="35">
        <v>32</v>
      </c>
      <c r="E1572" s="35">
        <v>2020</v>
      </c>
      <c r="F1572" s="43">
        <v>44852</v>
      </c>
      <c r="G1572" s="36" t="s">
        <v>3409</v>
      </c>
      <c r="H1572" s="41">
        <v>30612.04</v>
      </c>
      <c r="I1572" s="36" t="s">
        <v>3857</v>
      </c>
      <c r="J1572" s="35" t="s">
        <v>3856</v>
      </c>
      <c r="K1572" s="47" t="s">
        <v>6511</v>
      </c>
    </row>
    <row r="1573" spans="1:11" ht="30" hidden="1" customHeight="1">
      <c r="A1573" s="35" t="s">
        <v>3858</v>
      </c>
      <c r="B1573" s="35" t="s">
        <v>229</v>
      </c>
      <c r="C1573" s="10" t="s">
        <v>8</v>
      </c>
      <c r="D1573" s="35">
        <v>43</v>
      </c>
      <c r="E1573" s="35">
        <v>2022</v>
      </c>
      <c r="F1573" s="43">
        <v>44854</v>
      </c>
      <c r="G1573" s="36" t="s">
        <v>3860</v>
      </c>
      <c r="H1573" s="41">
        <v>8100</v>
      </c>
      <c r="I1573" s="36" t="s">
        <v>3859</v>
      </c>
      <c r="J1573" s="35" t="s">
        <v>3856</v>
      </c>
      <c r="K1573" s="89" t="s">
        <v>6511</v>
      </c>
    </row>
    <row r="1574" spans="1:11" ht="30" hidden="1" customHeight="1">
      <c r="A1574" s="35" t="s">
        <v>3858</v>
      </c>
      <c r="B1574" s="35" t="s">
        <v>229</v>
      </c>
      <c r="C1574" s="10" t="s">
        <v>8</v>
      </c>
      <c r="D1574" s="35">
        <v>43</v>
      </c>
      <c r="E1574" s="35">
        <v>2022</v>
      </c>
      <c r="F1574" s="43">
        <v>44854</v>
      </c>
      <c r="G1574" s="36" t="s">
        <v>3861</v>
      </c>
      <c r="H1574" s="41">
        <v>34326.6</v>
      </c>
      <c r="I1574" s="36" t="s">
        <v>3357</v>
      </c>
      <c r="J1574" s="35" t="s">
        <v>3856</v>
      </c>
      <c r="K1574" s="89" t="s">
        <v>6511</v>
      </c>
    </row>
    <row r="1575" spans="1:11" s="3" customFormat="1" ht="45" hidden="1" customHeight="1">
      <c r="A1575" s="35" t="s">
        <v>3862</v>
      </c>
      <c r="B1575" s="35" t="s">
        <v>141</v>
      </c>
      <c r="C1575" s="35" t="s">
        <v>2095</v>
      </c>
      <c r="D1575" s="35">
        <v>11</v>
      </c>
      <c r="E1575" s="35">
        <v>2022</v>
      </c>
      <c r="F1575" s="43">
        <v>44858</v>
      </c>
      <c r="G1575" s="36" t="s">
        <v>3863</v>
      </c>
      <c r="H1575" s="41">
        <v>1558737.31</v>
      </c>
      <c r="I1575" s="36" t="s">
        <v>3864</v>
      </c>
      <c r="J1575" s="35" t="s">
        <v>3865</v>
      </c>
      <c r="K1575" s="47" t="s">
        <v>6709</v>
      </c>
    </row>
    <row r="1576" spans="1:11" ht="45" hidden="1" customHeight="1">
      <c r="A1576" s="35" t="s">
        <v>3862</v>
      </c>
      <c r="B1576" s="35" t="s">
        <v>141</v>
      </c>
      <c r="C1576" s="35" t="s">
        <v>2095</v>
      </c>
      <c r="D1576" s="35">
        <v>11</v>
      </c>
      <c r="E1576" s="35">
        <v>2022</v>
      </c>
      <c r="F1576" s="43">
        <v>44858</v>
      </c>
      <c r="G1576" s="36" t="s">
        <v>3863</v>
      </c>
      <c r="H1576" s="41">
        <v>167220.92000000001</v>
      </c>
      <c r="I1576" s="36" t="s">
        <v>3866</v>
      </c>
      <c r="J1576" s="35" t="s">
        <v>3865</v>
      </c>
      <c r="K1576" s="47" t="s">
        <v>6709</v>
      </c>
    </row>
    <row r="1577" spans="1:11" ht="45" hidden="1" customHeight="1">
      <c r="A1577" s="35" t="s">
        <v>3862</v>
      </c>
      <c r="B1577" s="35" t="s">
        <v>141</v>
      </c>
      <c r="C1577" s="35" t="s">
        <v>2095</v>
      </c>
      <c r="D1577" s="35">
        <v>11</v>
      </c>
      <c r="E1577" s="35">
        <v>2022</v>
      </c>
      <c r="F1577" s="43">
        <v>44858</v>
      </c>
      <c r="G1577" s="36" t="s">
        <v>3863</v>
      </c>
      <c r="H1577" s="41">
        <v>291703</v>
      </c>
      <c r="I1577" s="36" t="s">
        <v>3867</v>
      </c>
      <c r="J1577" s="35" t="s">
        <v>3865</v>
      </c>
      <c r="K1577" s="47" t="s">
        <v>6709</v>
      </c>
    </row>
    <row r="1578" spans="1:11" s="3" customFormat="1" ht="60" hidden="1" customHeight="1">
      <c r="A1578" s="35" t="s">
        <v>3868</v>
      </c>
      <c r="B1578" s="36" t="s">
        <v>3869</v>
      </c>
      <c r="C1578" s="35" t="s">
        <v>2095</v>
      </c>
      <c r="D1578" s="35">
        <v>31</v>
      </c>
      <c r="E1578" s="35">
        <v>2022</v>
      </c>
      <c r="F1578" s="43">
        <v>44855</v>
      </c>
      <c r="G1578" s="36" t="s">
        <v>3870</v>
      </c>
      <c r="H1578" s="60">
        <v>177122</v>
      </c>
      <c r="I1578" s="36" t="s">
        <v>3871</v>
      </c>
      <c r="J1578" s="35" t="s">
        <v>3865</v>
      </c>
      <c r="K1578" s="47" t="s">
        <v>6709</v>
      </c>
    </row>
    <row r="1579" spans="1:11" s="3" customFormat="1" ht="30" hidden="1" customHeight="1">
      <c r="A1579" s="35" t="s">
        <v>3872</v>
      </c>
      <c r="B1579" s="35" t="s">
        <v>30</v>
      </c>
      <c r="C1579" s="10" t="s">
        <v>8</v>
      </c>
      <c r="D1579" s="35">
        <v>32</v>
      </c>
      <c r="E1579" s="35">
        <v>2022</v>
      </c>
      <c r="F1579" s="43">
        <v>44855</v>
      </c>
      <c r="G1579" s="36" t="s">
        <v>3874</v>
      </c>
      <c r="H1579" s="41">
        <v>701000</v>
      </c>
      <c r="I1579" s="36" t="s">
        <v>3873</v>
      </c>
      <c r="J1579" s="35" t="s">
        <v>3865</v>
      </c>
      <c r="K1579" s="47" t="s">
        <v>6709</v>
      </c>
    </row>
    <row r="1580" spans="1:11" s="3" customFormat="1" ht="45" hidden="1" customHeight="1">
      <c r="A1580" s="35" t="s">
        <v>3878</v>
      </c>
      <c r="B1580" s="35" t="s">
        <v>30</v>
      </c>
      <c r="C1580" s="10" t="s">
        <v>8</v>
      </c>
      <c r="D1580" s="35">
        <v>27</v>
      </c>
      <c r="E1580" s="35">
        <v>2022</v>
      </c>
      <c r="F1580" s="43">
        <v>44854</v>
      </c>
      <c r="G1580" s="36" t="s">
        <v>3879</v>
      </c>
      <c r="H1580" s="41">
        <v>2510952</v>
      </c>
      <c r="I1580" s="36" t="s">
        <v>3880</v>
      </c>
      <c r="J1580" s="35" t="s">
        <v>3865</v>
      </c>
      <c r="K1580" s="47" t="s">
        <v>6709</v>
      </c>
    </row>
    <row r="1581" spans="1:11" s="3" customFormat="1" ht="36.75" hidden="1" customHeight="1">
      <c r="A1581" s="35" t="s">
        <v>3881</v>
      </c>
      <c r="B1581" s="35" t="s">
        <v>30</v>
      </c>
      <c r="C1581" s="10" t="s">
        <v>8</v>
      </c>
      <c r="D1581" s="35">
        <v>30</v>
      </c>
      <c r="E1581" s="35">
        <v>2022</v>
      </c>
      <c r="F1581" s="43">
        <v>44855</v>
      </c>
      <c r="G1581" s="36" t="s">
        <v>3882</v>
      </c>
      <c r="H1581" s="41">
        <v>5348800</v>
      </c>
      <c r="I1581" s="36" t="s">
        <v>3883</v>
      </c>
      <c r="J1581" s="35" t="s">
        <v>3865</v>
      </c>
      <c r="K1581" s="47" t="s">
        <v>6709</v>
      </c>
    </row>
    <row r="1582" spans="1:11" s="3" customFormat="1" ht="60" hidden="1" customHeight="1">
      <c r="A1582" s="35" t="s">
        <v>3875</v>
      </c>
      <c r="B1582" s="9" t="s">
        <v>43</v>
      </c>
      <c r="C1582" s="35" t="s">
        <v>2095</v>
      </c>
      <c r="D1582" s="35">
        <v>9</v>
      </c>
      <c r="E1582" s="35">
        <v>2022</v>
      </c>
      <c r="F1582" s="43">
        <v>44855</v>
      </c>
      <c r="G1582" s="36" t="s">
        <v>3877</v>
      </c>
      <c r="H1582" s="41">
        <v>203994</v>
      </c>
      <c r="I1582" s="36" t="s">
        <v>3876</v>
      </c>
      <c r="J1582" s="35" t="s">
        <v>3865</v>
      </c>
      <c r="K1582" s="34" t="s">
        <v>6709</v>
      </c>
    </row>
    <row r="1583" spans="1:11" s="3" customFormat="1" ht="105" hidden="1" customHeight="1">
      <c r="A1583" s="35" t="s">
        <v>3884</v>
      </c>
      <c r="B1583" s="35" t="s">
        <v>1646</v>
      </c>
      <c r="C1583" s="35" t="s">
        <v>2095</v>
      </c>
      <c r="D1583" s="35">
        <v>25</v>
      </c>
      <c r="E1583" s="35">
        <v>2022</v>
      </c>
      <c r="F1583" s="43">
        <v>44855</v>
      </c>
      <c r="G1583" s="36" t="s">
        <v>3886</v>
      </c>
      <c r="H1583" s="41">
        <v>284045</v>
      </c>
      <c r="I1583" s="36" t="s">
        <v>3885</v>
      </c>
      <c r="J1583" s="35" t="s">
        <v>3865</v>
      </c>
      <c r="K1583" s="89" t="s">
        <v>6709</v>
      </c>
    </row>
    <row r="1584" spans="1:11" s="3" customFormat="1" ht="165" hidden="1" customHeight="1">
      <c r="A1584" s="35" t="s">
        <v>3858</v>
      </c>
      <c r="B1584" s="35" t="s">
        <v>229</v>
      </c>
      <c r="C1584" s="35" t="s">
        <v>5042</v>
      </c>
      <c r="D1584" s="35">
        <v>43</v>
      </c>
      <c r="E1584" s="35">
        <v>2022</v>
      </c>
      <c r="F1584" s="43">
        <v>44858</v>
      </c>
      <c r="G1584" s="36" t="s">
        <v>3887</v>
      </c>
      <c r="H1584" s="41" t="s">
        <v>70</v>
      </c>
      <c r="I1584" s="36" t="s">
        <v>70</v>
      </c>
      <c r="J1584" s="35" t="s">
        <v>3865</v>
      </c>
      <c r="K1584" s="89" t="s">
        <v>6709</v>
      </c>
    </row>
    <row r="1585" spans="1:11" s="3" customFormat="1" ht="30" hidden="1" customHeight="1">
      <c r="A1585" s="35" t="s">
        <v>3888</v>
      </c>
      <c r="B1585" s="10" t="s">
        <v>5017</v>
      </c>
      <c r="C1585" s="35" t="s">
        <v>2095</v>
      </c>
      <c r="D1585" s="35">
        <v>24</v>
      </c>
      <c r="E1585" s="35">
        <v>2022</v>
      </c>
      <c r="F1585" s="43">
        <v>44861</v>
      </c>
      <c r="G1585" s="36" t="s">
        <v>2729</v>
      </c>
      <c r="H1585" s="41">
        <v>104799.84</v>
      </c>
      <c r="I1585" s="36" t="s">
        <v>3889</v>
      </c>
      <c r="J1585" s="35" t="s">
        <v>3890</v>
      </c>
      <c r="K1585" s="47" t="s">
        <v>6688</v>
      </c>
    </row>
    <row r="1586" spans="1:11" s="3" customFormat="1" ht="45" hidden="1" customHeight="1">
      <c r="A1586" s="35" t="s">
        <v>3891</v>
      </c>
      <c r="B1586" s="35" t="s">
        <v>1646</v>
      </c>
      <c r="C1586" s="35" t="s">
        <v>2095</v>
      </c>
      <c r="D1586" s="35">
        <v>6</v>
      </c>
      <c r="E1586" s="35">
        <v>2022</v>
      </c>
      <c r="F1586" s="43">
        <v>44858</v>
      </c>
      <c r="G1586" s="36" t="s">
        <v>3892</v>
      </c>
      <c r="H1586" s="41">
        <v>1860861.72</v>
      </c>
      <c r="I1586" s="36" t="s">
        <v>3893</v>
      </c>
      <c r="J1586" s="35" t="s">
        <v>3890</v>
      </c>
      <c r="K1586" s="34" t="s">
        <v>6688</v>
      </c>
    </row>
    <row r="1587" spans="1:11" s="3" customFormat="1" ht="45" hidden="1" customHeight="1">
      <c r="A1587" s="35" t="s">
        <v>3894</v>
      </c>
      <c r="B1587" s="35" t="s">
        <v>229</v>
      </c>
      <c r="C1587" s="10" t="s">
        <v>142</v>
      </c>
      <c r="D1587" s="35">
        <v>45</v>
      </c>
      <c r="E1587" s="35">
        <v>2022</v>
      </c>
      <c r="F1587" s="43">
        <v>44861</v>
      </c>
      <c r="G1587" s="36" t="s">
        <v>3895</v>
      </c>
      <c r="H1587" s="41">
        <v>2303976.96</v>
      </c>
      <c r="I1587" s="36" t="s">
        <v>3139</v>
      </c>
      <c r="J1587" s="35" t="s">
        <v>3890</v>
      </c>
      <c r="K1587" s="89" t="s">
        <v>6688</v>
      </c>
    </row>
    <row r="1588" spans="1:11" s="3" customFormat="1" ht="72.75" hidden="1" customHeight="1">
      <c r="A1588" s="35" t="s">
        <v>3896</v>
      </c>
      <c r="B1588" s="35" t="s">
        <v>229</v>
      </c>
      <c r="C1588" s="10" t="s">
        <v>8</v>
      </c>
      <c r="D1588" s="35">
        <v>40</v>
      </c>
      <c r="E1588" s="35">
        <v>2022</v>
      </c>
      <c r="F1588" s="43">
        <v>44862</v>
      </c>
      <c r="G1588" s="36" t="s">
        <v>3897</v>
      </c>
      <c r="H1588" s="41">
        <v>38064539.539999999</v>
      </c>
      <c r="I1588" s="36" t="s">
        <v>3898</v>
      </c>
      <c r="J1588" s="35" t="s">
        <v>3890</v>
      </c>
      <c r="K1588" s="89" t="s">
        <v>6688</v>
      </c>
    </row>
    <row r="1589" spans="1:11" s="3" customFormat="1" ht="29.25" hidden="1" customHeight="1">
      <c r="A1589" s="35" t="s">
        <v>3899</v>
      </c>
      <c r="B1589" s="35" t="s">
        <v>141</v>
      </c>
      <c r="C1589" s="35" t="s">
        <v>2095</v>
      </c>
      <c r="D1589" s="35">
        <v>10</v>
      </c>
      <c r="E1589" s="35">
        <v>2022</v>
      </c>
      <c r="F1589" s="43">
        <v>44872</v>
      </c>
      <c r="G1589" s="36" t="s">
        <v>3900</v>
      </c>
      <c r="H1589" s="41">
        <v>4516623.0999999996</v>
      </c>
      <c r="I1589" s="36" t="s">
        <v>3718</v>
      </c>
      <c r="J1589" s="35" t="s">
        <v>1736</v>
      </c>
      <c r="K1589" s="47" t="s">
        <v>6710</v>
      </c>
    </row>
    <row r="1590" spans="1:11" s="3" customFormat="1" ht="67.5" hidden="1" customHeight="1">
      <c r="A1590" s="35" t="s">
        <v>3901</v>
      </c>
      <c r="B1590" s="35" t="s">
        <v>229</v>
      </c>
      <c r="C1590" s="10" t="s">
        <v>142</v>
      </c>
      <c r="D1590" s="35">
        <v>46</v>
      </c>
      <c r="E1590" s="35">
        <v>2022</v>
      </c>
      <c r="F1590" s="43">
        <v>44872</v>
      </c>
      <c r="G1590" s="35" t="s">
        <v>3903</v>
      </c>
      <c r="H1590" s="41">
        <v>213460</v>
      </c>
      <c r="I1590" s="36" t="s">
        <v>3902</v>
      </c>
      <c r="J1590" s="35" t="s">
        <v>1736</v>
      </c>
      <c r="K1590" s="47" t="s">
        <v>6710</v>
      </c>
    </row>
    <row r="1591" spans="1:11" ht="67.5" hidden="1" customHeight="1">
      <c r="A1591" s="35" t="s">
        <v>3904</v>
      </c>
      <c r="B1591" s="35" t="s">
        <v>141</v>
      </c>
      <c r="C1591" s="10" t="s">
        <v>8</v>
      </c>
      <c r="D1591" s="35">
        <v>25</v>
      </c>
      <c r="E1591" s="35">
        <v>2022</v>
      </c>
      <c r="F1591" s="43">
        <v>44875</v>
      </c>
      <c r="G1591" s="36" t="s">
        <v>3905</v>
      </c>
      <c r="H1591" s="41">
        <v>294000</v>
      </c>
      <c r="I1591" s="36" t="s">
        <v>3906</v>
      </c>
      <c r="J1591" s="35" t="s">
        <v>3908</v>
      </c>
      <c r="K1591" s="47" t="s">
        <v>6711</v>
      </c>
    </row>
    <row r="1592" spans="1:11" ht="67.5" hidden="1" customHeight="1">
      <c r="A1592" s="35" t="s">
        <v>3904</v>
      </c>
      <c r="B1592" s="35" t="s">
        <v>141</v>
      </c>
      <c r="C1592" s="10" t="s">
        <v>8</v>
      </c>
      <c r="D1592" s="35">
        <v>25</v>
      </c>
      <c r="E1592" s="35">
        <v>2022</v>
      </c>
      <c r="F1592" s="43">
        <v>44875</v>
      </c>
      <c r="G1592" s="36" t="s">
        <v>3905</v>
      </c>
      <c r="H1592" s="41">
        <v>67200</v>
      </c>
      <c r="I1592" s="36" t="s">
        <v>3907</v>
      </c>
      <c r="J1592" s="35" t="s">
        <v>3908</v>
      </c>
      <c r="K1592" s="47" t="s">
        <v>6711</v>
      </c>
    </row>
    <row r="1593" spans="1:11" s="3" customFormat="1" ht="60" hidden="1" customHeight="1">
      <c r="A1593" s="35" t="s">
        <v>3909</v>
      </c>
      <c r="B1593" s="35" t="s">
        <v>1646</v>
      </c>
      <c r="C1593" s="35" t="s">
        <v>2095</v>
      </c>
      <c r="D1593" s="35">
        <v>29</v>
      </c>
      <c r="E1593" s="35">
        <v>2022</v>
      </c>
      <c r="F1593" s="43">
        <v>44873</v>
      </c>
      <c r="G1593" s="36" t="s">
        <v>3910</v>
      </c>
      <c r="H1593" s="41">
        <v>3792321.6</v>
      </c>
      <c r="I1593" s="36" t="s">
        <v>3911</v>
      </c>
      <c r="J1593" s="35" t="s">
        <v>3908</v>
      </c>
      <c r="K1593" s="47" t="s">
        <v>6711</v>
      </c>
    </row>
    <row r="1594" spans="1:11" s="3" customFormat="1" ht="60" hidden="1" customHeight="1">
      <c r="A1594" s="35" t="s">
        <v>3909</v>
      </c>
      <c r="B1594" s="35" t="s">
        <v>1646</v>
      </c>
      <c r="C1594" s="35" t="s">
        <v>2095</v>
      </c>
      <c r="D1594" s="35">
        <v>29</v>
      </c>
      <c r="E1594" s="35">
        <v>2022</v>
      </c>
      <c r="F1594" s="43">
        <v>44873</v>
      </c>
      <c r="G1594" s="36" t="s">
        <v>3913</v>
      </c>
      <c r="H1594" s="41">
        <v>912000</v>
      </c>
      <c r="I1594" s="36" t="s">
        <v>3912</v>
      </c>
      <c r="J1594" s="35" t="s">
        <v>3908</v>
      </c>
      <c r="K1594" s="47" t="s">
        <v>6711</v>
      </c>
    </row>
    <row r="1595" spans="1:11" s="3" customFormat="1" ht="75" hidden="1" customHeight="1">
      <c r="A1595" s="35" t="s">
        <v>3914</v>
      </c>
      <c r="B1595" s="35" t="s">
        <v>30</v>
      </c>
      <c r="C1595" s="10" t="s">
        <v>8</v>
      </c>
      <c r="D1595" s="35">
        <v>29</v>
      </c>
      <c r="E1595" s="35">
        <v>2022</v>
      </c>
      <c r="F1595" s="43">
        <v>44875</v>
      </c>
      <c r="G1595" s="36" t="s">
        <v>3915</v>
      </c>
      <c r="H1595" s="41">
        <v>6779313.9000000004</v>
      </c>
      <c r="I1595" s="36" t="s">
        <v>3873</v>
      </c>
      <c r="J1595" s="35" t="s">
        <v>3916</v>
      </c>
      <c r="K1595" s="47" t="s">
        <v>6736</v>
      </c>
    </row>
    <row r="1596" spans="1:11" s="3" customFormat="1" ht="60" hidden="1" customHeight="1">
      <c r="A1596" s="35" t="s">
        <v>3917</v>
      </c>
      <c r="B1596" s="35" t="s">
        <v>524</v>
      </c>
      <c r="C1596" s="10" t="s">
        <v>8</v>
      </c>
      <c r="D1596" s="35">
        <v>7</v>
      </c>
      <c r="E1596" s="35">
        <v>2022</v>
      </c>
      <c r="F1596" s="43">
        <v>44882</v>
      </c>
      <c r="G1596" s="36" t="s">
        <v>3918</v>
      </c>
      <c r="H1596" s="41">
        <v>214920</v>
      </c>
      <c r="I1596" s="36" t="s">
        <v>3919</v>
      </c>
      <c r="J1596" s="35" t="s">
        <v>3920</v>
      </c>
      <c r="K1596" s="47" t="s">
        <v>6727</v>
      </c>
    </row>
    <row r="1597" spans="1:11" s="3" customFormat="1" ht="30" hidden="1" customHeight="1">
      <c r="A1597" s="35" t="s">
        <v>3921</v>
      </c>
      <c r="B1597" s="10" t="s">
        <v>4882</v>
      </c>
      <c r="C1597" s="10" t="s">
        <v>8</v>
      </c>
      <c r="D1597" s="35">
        <v>36</v>
      </c>
      <c r="E1597" s="35">
        <v>2022</v>
      </c>
      <c r="F1597" s="43">
        <v>44886</v>
      </c>
      <c r="G1597" s="35" t="s">
        <v>3922</v>
      </c>
      <c r="H1597" s="41">
        <v>1355000</v>
      </c>
      <c r="I1597" s="36" t="s">
        <v>3923</v>
      </c>
      <c r="J1597" s="35" t="s">
        <v>3924</v>
      </c>
      <c r="K1597" s="47" t="s">
        <v>6733</v>
      </c>
    </row>
    <row r="1598" spans="1:11" ht="30" hidden="1" customHeight="1">
      <c r="A1598" s="35" t="s">
        <v>3925</v>
      </c>
      <c r="B1598" s="35" t="s">
        <v>1646</v>
      </c>
      <c r="C1598" s="35" t="s">
        <v>2095</v>
      </c>
      <c r="D1598" s="35">
        <v>16</v>
      </c>
      <c r="E1598" s="35">
        <v>2022</v>
      </c>
      <c r="F1598" s="43">
        <v>44883</v>
      </c>
      <c r="G1598" s="36" t="s">
        <v>3927</v>
      </c>
      <c r="H1598" s="41">
        <v>2249411</v>
      </c>
      <c r="I1598" s="36" t="s">
        <v>3926</v>
      </c>
      <c r="J1598" s="35" t="s">
        <v>3928</v>
      </c>
      <c r="K1598" s="89" t="s">
        <v>6650</v>
      </c>
    </row>
    <row r="1599" spans="1:11" ht="15" hidden="1" customHeight="1">
      <c r="A1599" s="35" t="s">
        <v>3925</v>
      </c>
      <c r="B1599" s="35" t="s">
        <v>1646</v>
      </c>
      <c r="C1599" s="35" t="s">
        <v>2095</v>
      </c>
      <c r="D1599" s="35">
        <v>16</v>
      </c>
      <c r="E1599" s="35">
        <v>2022</v>
      </c>
      <c r="F1599" s="43">
        <v>44883</v>
      </c>
      <c r="G1599" s="36" t="s">
        <v>3930</v>
      </c>
      <c r="H1599" s="41">
        <v>141000</v>
      </c>
      <c r="I1599" s="36" t="s">
        <v>3929</v>
      </c>
      <c r="J1599" s="35" t="s">
        <v>3928</v>
      </c>
      <c r="K1599" s="89" t="s">
        <v>6650</v>
      </c>
    </row>
    <row r="1600" spans="1:11" ht="15" hidden="1" customHeight="1">
      <c r="A1600" s="35" t="s">
        <v>3925</v>
      </c>
      <c r="B1600" s="35" t="s">
        <v>1646</v>
      </c>
      <c r="C1600" s="35" t="s">
        <v>2095</v>
      </c>
      <c r="D1600" s="35">
        <v>16</v>
      </c>
      <c r="E1600" s="35">
        <v>2022</v>
      </c>
      <c r="F1600" s="43">
        <v>44883</v>
      </c>
      <c r="G1600" s="36" t="s">
        <v>3932</v>
      </c>
      <c r="H1600" s="41">
        <v>1326375</v>
      </c>
      <c r="I1600" s="36" t="s">
        <v>3931</v>
      </c>
      <c r="J1600" s="35" t="s">
        <v>3928</v>
      </c>
      <c r="K1600" s="89" t="s">
        <v>6650</v>
      </c>
    </row>
    <row r="1601" spans="1:11" ht="30" hidden="1" customHeight="1">
      <c r="A1601" s="35" t="s">
        <v>3925</v>
      </c>
      <c r="B1601" s="35" t="s">
        <v>1646</v>
      </c>
      <c r="C1601" s="35" t="s">
        <v>2095</v>
      </c>
      <c r="D1601" s="35">
        <v>16</v>
      </c>
      <c r="E1601" s="35">
        <v>2022</v>
      </c>
      <c r="F1601" s="43">
        <v>44883</v>
      </c>
      <c r="G1601" s="36" t="s">
        <v>3934</v>
      </c>
      <c r="H1601" s="41">
        <v>724233.75</v>
      </c>
      <c r="I1601" s="36" t="s">
        <v>3933</v>
      </c>
      <c r="J1601" s="35" t="s">
        <v>3928</v>
      </c>
      <c r="K1601" s="89" t="s">
        <v>6650</v>
      </c>
    </row>
    <row r="1602" spans="1:11" ht="30" hidden="1" customHeight="1">
      <c r="A1602" s="35" t="s">
        <v>3925</v>
      </c>
      <c r="B1602" s="35" t="s">
        <v>1646</v>
      </c>
      <c r="C1602" s="35" t="s">
        <v>2095</v>
      </c>
      <c r="D1602" s="35">
        <v>16</v>
      </c>
      <c r="E1602" s="35">
        <v>2022</v>
      </c>
      <c r="F1602" s="43">
        <v>44883</v>
      </c>
      <c r="G1602" s="36" t="s">
        <v>3936</v>
      </c>
      <c r="H1602" s="41">
        <v>15900</v>
      </c>
      <c r="I1602" s="36" t="s">
        <v>3935</v>
      </c>
      <c r="J1602" s="35" t="s">
        <v>3928</v>
      </c>
      <c r="K1602" s="89" t="s">
        <v>6650</v>
      </c>
    </row>
    <row r="1603" spans="1:11" ht="90" hidden="1" customHeight="1">
      <c r="A1603" s="35" t="s">
        <v>3925</v>
      </c>
      <c r="B1603" s="35" t="s">
        <v>1646</v>
      </c>
      <c r="C1603" s="35" t="s">
        <v>2095</v>
      </c>
      <c r="D1603" s="35">
        <v>16</v>
      </c>
      <c r="E1603" s="35">
        <v>2022</v>
      </c>
      <c r="F1603" s="43">
        <v>44883</v>
      </c>
      <c r="G1603" s="36" t="s">
        <v>3938</v>
      </c>
      <c r="H1603" s="41">
        <v>2914730.7</v>
      </c>
      <c r="I1603" s="36" t="s">
        <v>3937</v>
      </c>
      <c r="J1603" s="35" t="s">
        <v>3928</v>
      </c>
      <c r="K1603" s="89" t="s">
        <v>6650</v>
      </c>
    </row>
    <row r="1604" spans="1:11" ht="30" hidden="1" customHeight="1">
      <c r="A1604" s="35" t="s">
        <v>3925</v>
      </c>
      <c r="B1604" s="35" t="s">
        <v>1646</v>
      </c>
      <c r="C1604" s="35" t="s">
        <v>2095</v>
      </c>
      <c r="D1604" s="35">
        <v>16</v>
      </c>
      <c r="E1604" s="35">
        <v>2022</v>
      </c>
      <c r="F1604" s="43">
        <v>44883</v>
      </c>
      <c r="G1604" s="36" t="s">
        <v>3940</v>
      </c>
      <c r="H1604" s="41">
        <v>577245.21</v>
      </c>
      <c r="I1604" s="36" t="s">
        <v>3939</v>
      </c>
      <c r="J1604" s="35" t="s">
        <v>3928</v>
      </c>
      <c r="K1604" s="89" t="s">
        <v>6650</v>
      </c>
    </row>
    <row r="1605" spans="1:11" ht="60" hidden="1" customHeight="1">
      <c r="A1605" s="35" t="s">
        <v>3925</v>
      </c>
      <c r="B1605" s="35" t="s">
        <v>1646</v>
      </c>
      <c r="C1605" s="35" t="s">
        <v>2095</v>
      </c>
      <c r="D1605" s="35">
        <v>16</v>
      </c>
      <c r="E1605" s="35">
        <v>2022</v>
      </c>
      <c r="F1605" s="43">
        <v>44883</v>
      </c>
      <c r="G1605" s="36" t="s">
        <v>3942</v>
      </c>
      <c r="H1605" s="41">
        <v>635023.49</v>
      </c>
      <c r="I1605" s="36" t="s">
        <v>3941</v>
      </c>
      <c r="J1605" s="35" t="s">
        <v>3928</v>
      </c>
      <c r="K1605" s="89" t="s">
        <v>6650</v>
      </c>
    </row>
    <row r="1606" spans="1:11" ht="30" hidden="1" customHeight="1">
      <c r="A1606" s="35" t="s">
        <v>3925</v>
      </c>
      <c r="B1606" s="35" t="s">
        <v>1646</v>
      </c>
      <c r="C1606" s="35" t="s">
        <v>2095</v>
      </c>
      <c r="D1606" s="35">
        <v>16</v>
      </c>
      <c r="E1606" s="35">
        <v>2022</v>
      </c>
      <c r="F1606" s="43">
        <v>44883</v>
      </c>
      <c r="G1606" s="36" t="s">
        <v>3944</v>
      </c>
      <c r="H1606" s="41">
        <v>73350</v>
      </c>
      <c r="I1606" s="36" t="s">
        <v>3943</v>
      </c>
      <c r="J1606" s="35" t="s">
        <v>3928</v>
      </c>
      <c r="K1606" s="89" t="s">
        <v>6650</v>
      </c>
    </row>
    <row r="1607" spans="1:11" ht="60" hidden="1" customHeight="1">
      <c r="A1607" s="35" t="s">
        <v>3925</v>
      </c>
      <c r="B1607" s="35" t="s">
        <v>1646</v>
      </c>
      <c r="C1607" s="35" t="s">
        <v>2095</v>
      </c>
      <c r="D1607" s="35">
        <v>16</v>
      </c>
      <c r="E1607" s="35">
        <v>2022</v>
      </c>
      <c r="F1607" s="43">
        <v>44883</v>
      </c>
      <c r="G1607" s="36" t="s">
        <v>3946</v>
      </c>
      <c r="H1607" s="41">
        <v>123760.34</v>
      </c>
      <c r="I1607" s="36" t="s">
        <v>3945</v>
      </c>
      <c r="J1607" s="35" t="s">
        <v>3928</v>
      </c>
      <c r="K1607" s="89" t="s">
        <v>6650</v>
      </c>
    </row>
    <row r="1608" spans="1:11" ht="30" hidden="1" customHeight="1">
      <c r="A1608" s="35" t="s">
        <v>3925</v>
      </c>
      <c r="B1608" s="35" t="s">
        <v>1646</v>
      </c>
      <c r="C1608" s="35" t="s">
        <v>2095</v>
      </c>
      <c r="D1608" s="35">
        <v>16</v>
      </c>
      <c r="E1608" s="35">
        <v>2022</v>
      </c>
      <c r="F1608" s="43">
        <v>44883</v>
      </c>
      <c r="G1608" s="36" t="s">
        <v>3948</v>
      </c>
      <c r="H1608" s="41">
        <v>49800</v>
      </c>
      <c r="I1608" s="36" t="s">
        <v>3947</v>
      </c>
      <c r="J1608" s="35" t="s">
        <v>3928</v>
      </c>
      <c r="K1608" s="89" t="s">
        <v>6650</v>
      </c>
    </row>
    <row r="1609" spans="1:11" ht="30" hidden="1" customHeight="1">
      <c r="A1609" s="35" t="s">
        <v>3925</v>
      </c>
      <c r="B1609" s="35" t="s">
        <v>1646</v>
      </c>
      <c r="C1609" s="35" t="s">
        <v>2095</v>
      </c>
      <c r="D1609" s="35">
        <v>16</v>
      </c>
      <c r="E1609" s="35">
        <v>2022</v>
      </c>
      <c r="F1609" s="43">
        <v>44883</v>
      </c>
      <c r="G1609" s="36" t="s">
        <v>3951</v>
      </c>
      <c r="H1609" s="41">
        <v>209020.25</v>
      </c>
      <c r="I1609" s="36" t="s">
        <v>3949</v>
      </c>
      <c r="J1609" s="35" t="s">
        <v>3928</v>
      </c>
      <c r="K1609" s="89" t="s">
        <v>6650</v>
      </c>
    </row>
    <row r="1610" spans="1:11" ht="45" hidden="1" customHeight="1">
      <c r="A1610" s="35" t="s">
        <v>3925</v>
      </c>
      <c r="B1610" s="35" t="s">
        <v>1646</v>
      </c>
      <c r="C1610" s="35" t="s">
        <v>2095</v>
      </c>
      <c r="D1610" s="35">
        <v>16</v>
      </c>
      <c r="E1610" s="35">
        <v>2022</v>
      </c>
      <c r="F1610" s="43">
        <v>44883</v>
      </c>
      <c r="G1610" s="36" t="s">
        <v>3952</v>
      </c>
      <c r="H1610" s="41">
        <v>493694.63</v>
      </c>
      <c r="I1610" s="36" t="s">
        <v>3950</v>
      </c>
      <c r="J1610" s="35" t="s">
        <v>3928</v>
      </c>
      <c r="K1610" s="89" t="s">
        <v>6650</v>
      </c>
    </row>
    <row r="1611" spans="1:11" ht="30" hidden="1" customHeight="1">
      <c r="A1611" s="35" t="s">
        <v>3925</v>
      </c>
      <c r="B1611" s="35" t="s">
        <v>1646</v>
      </c>
      <c r="C1611" s="35" t="s">
        <v>2095</v>
      </c>
      <c r="D1611" s="35">
        <v>16</v>
      </c>
      <c r="E1611" s="35">
        <v>2022</v>
      </c>
      <c r="F1611" s="43">
        <v>44883</v>
      </c>
      <c r="G1611" s="36" t="s">
        <v>3953</v>
      </c>
      <c r="H1611" s="41">
        <v>336987.4</v>
      </c>
      <c r="I1611" s="36" t="s">
        <v>3537</v>
      </c>
      <c r="J1611" s="35" t="s">
        <v>3928</v>
      </c>
      <c r="K1611" s="89" t="s">
        <v>6650</v>
      </c>
    </row>
    <row r="1612" spans="1:11" ht="45" hidden="1" customHeight="1">
      <c r="A1612" s="35" t="s">
        <v>3925</v>
      </c>
      <c r="B1612" s="35" t="s">
        <v>1646</v>
      </c>
      <c r="C1612" s="35" t="s">
        <v>2095</v>
      </c>
      <c r="D1612" s="35">
        <v>16</v>
      </c>
      <c r="E1612" s="35">
        <v>2022</v>
      </c>
      <c r="F1612" s="43">
        <v>44883</v>
      </c>
      <c r="G1612" s="36" t="s">
        <v>3954</v>
      </c>
      <c r="H1612" s="41">
        <v>163050.62</v>
      </c>
      <c r="I1612" s="36" t="s">
        <v>3621</v>
      </c>
      <c r="J1612" s="35" t="s">
        <v>3928</v>
      </c>
      <c r="K1612" s="89" t="s">
        <v>6650</v>
      </c>
    </row>
    <row r="1613" spans="1:11" ht="30" hidden="1" customHeight="1">
      <c r="A1613" s="35" t="s">
        <v>3925</v>
      </c>
      <c r="B1613" s="35" t="s">
        <v>1646</v>
      </c>
      <c r="C1613" s="35" t="s">
        <v>2095</v>
      </c>
      <c r="D1613" s="35">
        <v>16</v>
      </c>
      <c r="E1613" s="35">
        <v>2022</v>
      </c>
      <c r="F1613" s="43">
        <v>44883</v>
      </c>
      <c r="G1613" s="36" t="s">
        <v>3955</v>
      </c>
      <c r="H1613" s="41">
        <v>2988009.9</v>
      </c>
      <c r="I1613" s="36" t="s">
        <v>3956</v>
      </c>
      <c r="J1613" s="35" t="s">
        <v>3928</v>
      </c>
      <c r="K1613" s="89" t="s">
        <v>6650</v>
      </c>
    </row>
    <row r="1614" spans="1:11" ht="40.5" hidden="1" customHeight="1">
      <c r="A1614" s="35" t="s">
        <v>3925</v>
      </c>
      <c r="B1614" s="35" t="s">
        <v>1646</v>
      </c>
      <c r="C1614" s="35" t="s">
        <v>2095</v>
      </c>
      <c r="D1614" s="35">
        <v>16</v>
      </c>
      <c r="E1614" s="35">
        <v>2022</v>
      </c>
      <c r="F1614" s="43">
        <v>44883</v>
      </c>
      <c r="G1614" s="35" t="s">
        <v>5185</v>
      </c>
      <c r="H1614" s="41">
        <v>162903</v>
      </c>
      <c r="I1614" s="36" t="s">
        <v>3957</v>
      </c>
      <c r="J1614" s="35" t="s">
        <v>3928</v>
      </c>
      <c r="K1614" s="89" t="s">
        <v>6650</v>
      </c>
    </row>
    <row r="1615" spans="1:11" ht="30" hidden="1" customHeight="1">
      <c r="A1615" s="35" t="s">
        <v>3925</v>
      </c>
      <c r="B1615" s="35" t="s">
        <v>1646</v>
      </c>
      <c r="C1615" s="35" t="s">
        <v>2095</v>
      </c>
      <c r="D1615" s="35">
        <v>16</v>
      </c>
      <c r="E1615" s="35">
        <v>2022</v>
      </c>
      <c r="F1615" s="43">
        <v>44883</v>
      </c>
      <c r="G1615" s="36" t="s">
        <v>3959</v>
      </c>
      <c r="H1615" s="41">
        <v>2047500</v>
      </c>
      <c r="I1615" s="36" t="s">
        <v>3958</v>
      </c>
      <c r="J1615" s="35" t="s">
        <v>3928</v>
      </c>
      <c r="K1615" s="89" t="s">
        <v>6650</v>
      </c>
    </row>
    <row r="1616" spans="1:11" ht="30" hidden="1" customHeight="1">
      <c r="A1616" s="35" t="s">
        <v>3925</v>
      </c>
      <c r="B1616" s="35" t="s">
        <v>1646</v>
      </c>
      <c r="C1616" s="35" t="s">
        <v>2095</v>
      </c>
      <c r="D1616" s="35">
        <v>16</v>
      </c>
      <c r="E1616" s="35">
        <v>2022</v>
      </c>
      <c r="F1616" s="43">
        <v>44883</v>
      </c>
      <c r="G1616" s="36" t="s">
        <v>3961</v>
      </c>
      <c r="H1616" s="41">
        <v>477888.3</v>
      </c>
      <c r="I1616" s="36" t="s">
        <v>3960</v>
      </c>
      <c r="J1616" s="35" t="s">
        <v>3928</v>
      </c>
      <c r="K1616" s="89" t="s">
        <v>6650</v>
      </c>
    </row>
    <row r="1617" spans="1:11" s="3" customFormat="1" ht="60" hidden="1" customHeight="1">
      <c r="A1617" s="35" t="s">
        <v>3962</v>
      </c>
      <c r="B1617" s="35" t="s">
        <v>1646</v>
      </c>
      <c r="C1617" s="35" t="s">
        <v>3567</v>
      </c>
      <c r="D1617" s="35">
        <v>2</v>
      </c>
      <c r="E1617" s="35">
        <v>2021</v>
      </c>
      <c r="F1617" s="43">
        <v>44888</v>
      </c>
      <c r="G1617" s="36" t="s">
        <v>3963</v>
      </c>
      <c r="H1617" s="41">
        <v>140136186.09</v>
      </c>
      <c r="I1617" s="36" t="s">
        <v>3139</v>
      </c>
      <c r="J1617" s="35" t="s">
        <v>3928</v>
      </c>
      <c r="K1617" s="47" t="s">
        <v>6650</v>
      </c>
    </row>
    <row r="1618" spans="1:11" s="3" customFormat="1" ht="60" hidden="1" customHeight="1">
      <c r="A1618" s="35" t="s">
        <v>3967</v>
      </c>
      <c r="B1618" s="35" t="s">
        <v>157</v>
      </c>
      <c r="C1618" s="35" t="s">
        <v>52</v>
      </c>
      <c r="D1618" s="35">
        <v>1</v>
      </c>
      <c r="E1618" s="35">
        <v>2022</v>
      </c>
      <c r="F1618" s="43">
        <v>44883</v>
      </c>
      <c r="G1618" s="36" t="s">
        <v>3968</v>
      </c>
      <c r="H1618" s="41">
        <v>5994685.7599999998</v>
      </c>
      <c r="I1618" s="36" t="s">
        <v>1664</v>
      </c>
      <c r="J1618" s="35" t="s">
        <v>3969</v>
      </c>
      <c r="K1618" s="47" t="s">
        <v>6689</v>
      </c>
    </row>
    <row r="1619" spans="1:11" s="3" customFormat="1" ht="30" hidden="1" customHeight="1">
      <c r="A1619" s="35" t="s">
        <v>3970</v>
      </c>
      <c r="B1619" s="35" t="s">
        <v>141</v>
      </c>
      <c r="C1619" s="35" t="s">
        <v>2095</v>
      </c>
      <c r="D1619" s="35">
        <v>28</v>
      </c>
      <c r="E1619" s="35">
        <v>2022</v>
      </c>
      <c r="F1619" s="43">
        <v>44890</v>
      </c>
      <c r="G1619" s="36" t="s">
        <v>2313</v>
      </c>
      <c r="H1619" s="41">
        <v>401898.72</v>
      </c>
      <c r="I1619" s="36" t="s">
        <v>3971</v>
      </c>
      <c r="J1619" s="35" t="s">
        <v>3969</v>
      </c>
      <c r="K1619" s="47" t="s">
        <v>6689</v>
      </c>
    </row>
    <row r="1620" spans="1:11" s="3" customFormat="1" ht="30" hidden="1" customHeight="1">
      <c r="A1620" s="35" t="s">
        <v>3972</v>
      </c>
      <c r="B1620" s="10" t="s">
        <v>2911</v>
      </c>
      <c r="C1620" s="35" t="s">
        <v>2095</v>
      </c>
      <c r="D1620" s="35">
        <v>33</v>
      </c>
      <c r="E1620" s="35">
        <v>2022</v>
      </c>
      <c r="F1620" s="43">
        <v>44894</v>
      </c>
      <c r="G1620" s="36" t="s">
        <v>3977</v>
      </c>
      <c r="H1620" s="41">
        <v>100500</v>
      </c>
      <c r="I1620" s="36" t="s">
        <v>3974</v>
      </c>
      <c r="J1620" s="35" t="s">
        <v>3969</v>
      </c>
      <c r="K1620" s="47" t="s">
        <v>6689</v>
      </c>
    </row>
    <row r="1621" spans="1:11" ht="30" hidden="1" customHeight="1">
      <c r="A1621" s="35" t="s">
        <v>3972</v>
      </c>
      <c r="B1621" s="10" t="s">
        <v>2911</v>
      </c>
      <c r="C1621" s="35" t="s">
        <v>2095</v>
      </c>
      <c r="D1621" s="35">
        <v>33</v>
      </c>
      <c r="E1621" s="35">
        <v>2022</v>
      </c>
      <c r="F1621" s="43">
        <v>44894</v>
      </c>
      <c r="G1621" s="36" t="s">
        <v>3973</v>
      </c>
      <c r="H1621" s="41">
        <v>4200</v>
      </c>
      <c r="I1621" s="36" t="s">
        <v>3974</v>
      </c>
      <c r="J1621" s="35" t="s">
        <v>3969</v>
      </c>
      <c r="K1621" s="47" t="s">
        <v>6689</v>
      </c>
    </row>
    <row r="1622" spans="1:11" ht="45" hidden="1" customHeight="1">
      <c r="A1622" s="35" t="s">
        <v>3972</v>
      </c>
      <c r="B1622" s="10" t="s">
        <v>2911</v>
      </c>
      <c r="C1622" s="35" t="s">
        <v>2095</v>
      </c>
      <c r="D1622" s="35">
        <v>33</v>
      </c>
      <c r="E1622" s="35">
        <v>2022</v>
      </c>
      <c r="F1622" s="43">
        <v>44894</v>
      </c>
      <c r="G1622" s="36" t="s">
        <v>3975</v>
      </c>
      <c r="H1622" s="41">
        <v>99</v>
      </c>
      <c r="I1622" s="36" t="s">
        <v>3976</v>
      </c>
      <c r="J1622" s="35" t="s">
        <v>3969</v>
      </c>
      <c r="K1622" s="47" t="s">
        <v>6689</v>
      </c>
    </row>
    <row r="1623" spans="1:11" s="3" customFormat="1" ht="45" hidden="1" customHeight="1">
      <c r="A1623" s="35" t="s">
        <v>3978</v>
      </c>
      <c r="B1623" s="10" t="s">
        <v>3102</v>
      </c>
      <c r="C1623" s="10" t="s">
        <v>8</v>
      </c>
      <c r="D1623" s="35">
        <v>40</v>
      </c>
      <c r="E1623" s="35">
        <v>2022</v>
      </c>
      <c r="F1623" s="43">
        <v>44895</v>
      </c>
      <c r="G1623" s="36" t="s">
        <v>3979</v>
      </c>
      <c r="H1623" s="41">
        <v>11827935.6</v>
      </c>
      <c r="I1623" s="36" t="s">
        <v>3980</v>
      </c>
      <c r="J1623" s="35" t="s">
        <v>3969</v>
      </c>
      <c r="K1623" s="47" t="s">
        <v>6689</v>
      </c>
    </row>
    <row r="1624" spans="1:11" s="3" customFormat="1" ht="45" hidden="1" customHeight="1">
      <c r="A1624" s="35" t="s">
        <v>3964</v>
      </c>
      <c r="B1624" s="35" t="s">
        <v>30</v>
      </c>
      <c r="C1624" s="10" t="s">
        <v>142</v>
      </c>
      <c r="D1624" s="35">
        <v>43</v>
      </c>
      <c r="E1624" s="35">
        <v>2022</v>
      </c>
      <c r="F1624" s="43">
        <v>44895</v>
      </c>
      <c r="G1624" s="36" t="s">
        <v>3966</v>
      </c>
      <c r="H1624" s="41">
        <v>6157998.5099999998</v>
      </c>
      <c r="I1624" s="36" t="s">
        <v>3965</v>
      </c>
      <c r="J1624" s="35" t="s">
        <v>3969</v>
      </c>
      <c r="K1624" s="47" t="s">
        <v>6689</v>
      </c>
    </row>
    <row r="1625" spans="1:11" s="3" customFormat="1" ht="30" hidden="1" customHeight="1">
      <c r="A1625" s="35" t="s">
        <v>3981</v>
      </c>
      <c r="B1625" s="35" t="s">
        <v>229</v>
      </c>
      <c r="C1625" s="35" t="s">
        <v>798</v>
      </c>
      <c r="D1625" s="35">
        <v>10</v>
      </c>
      <c r="E1625" s="35">
        <v>2022</v>
      </c>
      <c r="F1625" s="43">
        <v>44894</v>
      </c>
      <c r="G1625" s="36" t="s">
        <v>3982</v>
      </c>
      <c r="H1625" s="41">
        <v>4345506</v>
      </c>
      <c r="I1625" s="36" t="s">
        <v>3836</v>
      </c>
      <c r="J1625" s="35" t="s">
        <v>3983</v>
      </c>
      <c r="K1625" s="89" t="s">
        <v>7172</v>
      </c>
    </row>
    <row r="1626" spans="1:11" s="3" customFormat="1" ht="60" hidden="1" customHeight="1">
      <c r="A1626" s="35" t="s">
        <v>3984</v>
      </c>
      <c r="B1626" s="35" t="s">
        <v>62</v>
      </c>
      <c r="C1626" s="35" t="s">
        <v>52</v>
      </c>
      <c r="D1626" s="35">
        <v>3</v>
      </c>
      <c r="E1626" s="35">
        <v>2022</v>
      </c>
      <c r="F1626" s="43">
        <v>44870</v>
      </c>
      <c r="G1626" s="36" t="s">
        <v>3985</v>
      </c>
      <c r="H1626" s="41">
        <v>1953756.77</v>
      </c>
      <c r="I1626" s="36" t="s">
        <v>3986</v>
      </c>
      <c r="J1626" s="35" t="s">
        <v>3987</v>
      </c>
      <c r="K1626" s="47" t="s">
        <v>6690</v>
      </c>
    </row>
    <row r="1627" spans="1:11" s="3" customFormat="1" ht="30" hidden="1" customHeight="1">
      <c r="A1627" s="35" t="s">
        <v>3888</v>
      </c>
      <c r="B1627" s="10" t="s">
        <v>5017</v>
      </c>
      <c r="C1627" s="35" t="s">
        <v>3988</v>
      </c>
      <c r="D1627" s="35">
        <v>24</v>
      </c>
      <c r="E1627" s="35">
        <v>2022</v>
      </c>
      <c r="F1627" s="43">
        <v>44901</v>
      </c>
      <c r="G1627" s="35" t="s">
        <v>3989</v>
      </c>
      <c r="H1627" s="41">
        <v>104799.84</v>
      </c>
      <c r="I1627" s="36" t="s">
        <v>3889</v>
      </c>
      <c r="J1627" s="35" t="s">
        <v>3992</v>
      </c>
      <c r="K1627" s="47" t="s">
        <v>6691</v>
      </c>
    </row>
    <row r="1628" spans="1:11" s="3" customFormat="1" ht="30" hidden="1" customHeight="1">
      <c r="A1628" s="35" t="s">
        <v>3990</v>
      </c>
      <c r="B1628" s="35" t="s">
        <v>131</v>
      </c>
      <c r="C1628" s="35" t="s">
        <v>2095</v>
      </c>
      <c r="D1628" s="35">
        <v>5</v>
      </c>
      <c r="E1628" s="35">
        <v>2022</v>
      </c>
      <c r="F1628" s="43">
        <v>44901</v>
      </c>
      <c r="G1628" s="36" t="s">
        <v>3993</v>
      </c>
      <c r="H1628" s="41">
        <v>15200</v>
      </c>
      <c r="I1628" s="36" t="s">
        <v>3991</v>
      </c>
      <c r="J1628" s="35" t="s">
        <v>3992</v>
      </c>
      <c r="K1628" s="47" t="s">
        <v>6691</v>
      </c>
    </row>
    <row r="1629" spans="1:11" s="3" customFormat="1" ht="30" hidden="1" customHeight="1">
      <c r="A1629" s="35" t="s">
        <v>3994</v>
      </c>
      <c r="B1629" s="35" t="s">
        <v>229</v>
      </c>
      <c r="C1629" s="35" t="s">
        <v>798</v>
      </c>
      <c r="D1629" s="35">
        <v>9</v>
      </c>
      <c r="E1629" s="35">
        <v>2022</v>
      </c>
      <c r="F1629" s="43">
        <v>44901</v>
      </c>
      <c r="G1629" s="36" t="s">
        <v>3995</v>
      </c>
      <c r="H1629" s="41">
        <v>1733137.82</v>
      </c>
      <c r="I1629" s="36" t="s">
        <v>3996</v>
      </c>
      <c r="J1629" s="35" t="s">
        <v>3992</v>
      </c>
      <c r="K1629" s="34" t="s">
        <v>6691</v>
      </c>
    </row>
    <row r="1630" spans="1:11" s="3" customFormat="1" ht="45" hidden="1" customHeight="1">
      <c r="A1630" s="35" t="s">
        <v>3997</v>
      </c>
      <c r="B1630" s="44" t="s">
        <v>5137</v>
      </c>
      <c r="C1630" s="35" t="s">
        <v>2095</v>
      </c>
      <c r="D1630" s="35">
        <v>34</v>
      </c>
      <c r="E1630" s="35">
        <v>2022</v>
      </c>
      <c r="F1630" s="43">
        <v>44895</v>
      </c>
      <c r="G1630" s="36" t="s">
        <v>4000</v>
      </c>
      <c r="H1630" s="41">
        <v>7488.5</v>
      </c>
      <c r="I1630" s="36" t="s">
        <v>3998</v>
      </c>
      <c r="J1630" s="35" t="s">
        <v>3999</v>
      </c>
      <c r="K1630" s="47" t="s">
        <v>6663</v>
      </c>
    </row>
    <row r="1631" spans="1:11" ht="30" hidden="1" customHeight="1">
      <c r="A1631" s="35" t="s">
        <v>4001</v>
      </c>
      <c r="B1631" s="35" t="s">
        <v>229</v>
      </c>
      <c r="C1631" s="35" t="s">
        <v>4002</v>
      </c>
      <c r="D1631" s="35">
        <v>11</v>
      </c>
      <c r="E1631" s="35">
        <v>2022</v>
      </c>
      <c r="F1631" s="43">
        <v>44901</v>
      </c>
      <c r="G1631" s="36" t="s">
        <v>4004</v>
      </c>
      <c r="H1631" s="41">
        <v>165554369.84</v>
      </c>
      <c r="I1631" s="36" t="s">
        <v>4003</v>
      </c>
      <c r="J1631" s="35" t="s">
        <v>3999</v>
      </c>
      <c r="K1631" s="89" t="s">
        <v>6663</v>
      </c>
    </row>
    <row r="1632" spans="1:11" ht="30" hidden="1" customHeight="1">
      <c r="A1632" s="35" t="s">
        <v>4001</v>
      </c>
      <c r="B1632" s="35" t="s">
        <v>229</v>
      </c>
      <c r="C1632" s="35" t="s">
        <v>4002</v>
      </c>
      <c r="D1632" s="35">
        <v>11</v>
      </c>
      <c r="E1632" s="35">
        <v>2022</v>
      </c>
      <c r="F1632" s="43">
        <v>44901</v>
      </c>
      <c r="G1632" s="36" t="s">
        <v>4005</v>
      </c>
      <c r="H1632" s="41">
        <v>47708942.799999997</v>
      </c>
      <c r="I1632" s="36" t="s">
        <v>3510</v>
      </c>
      <c r="J1632" s="35" t="s">
        <v>3999</v>
      </c>
      <c r="K1632" s="89" t="s">
        <v>6663</v>
      </c>
    </row>
    <row r="1633" spans="1:11" s="3" customFormat="1" ht="120" hidden="1" customHeight="1">
      <c r="A1633" s="35" t="s">
        <v>4006</v>
      </c>
      <c r="B1633" s="36" t="s">
        <v>4007</v>
      </c>
      <c r="C1633" s="35" t="s">
        <v>52</v>
      </c>
      <c r="D1633" s="35" t="s">
        <v>70</v>
      </c>
      <c r="E1633" s="35">
        <v>2022</v>
      </c>
      <c r="F1633" s="43">
        <v>44907</v>
      </c>
      <c r="G1633" s="36" t="s">
        <v>4008</v>
      </c>
      <c r="H1633" s="41">
        <v>9908925.3000000007</v>
      </c>
      <c r="I1633" s="36" t="s">
        <v>4009</v>
      </c>
      <c r="J1633" s="35" t="s">
        <v>4010</v>
      </c>
      <c r="K1633" s="47" t="s">
        <v>6651</v>
      </c>
    </row>
    <row r="1634" spans="1:11" s="3" customFormat="1" ht="75" hidden="1" customHeight="1">
      <c r="A1634" s="35" t="s">
        <v>4011</v>
      </c>
      <c r="B1634" s="9" t="s">
        <v>5018</v>
      </c>
      <c r="C1634" s="10" t="s">
        <v>8</v>
      </c>
      <c r="D1634" s="35">
        <v>12</v>
      </c>
      <c r="E1634" s="35">
        <v>2022</v>
      </c>
      <c r="F1634" s="43">
        <v>44903</v>
      </c>
      <c r="G1634" s="36" t="s">
        <v>4013</v>
      </c>
      <c r="H1634" s="41">
        <v>1168381.76</v>
      </c>
      <c r="I1634" s="36" t="s">
        <v>4012</v>
      </c>
      <c r="J1634" s="35" t="s">
        <v>4010</v>
      </c>
      <c r="K1634" s="47" t="s">
        <v>6651</v>
      </c>
    </row>
    <row r="1635" spans="1:11" s="3" customFormat="1" ht="45" hidden="1" customHeight="1">
      <c r="A1635" s="35" t="s">
        <v>4014</v>
      </c>
      <c r="B1635" s="9" t="s">
        <v>5018</v>
      </c>
      <c r="C1635" s="10" t="s">
        <v>8</v>
      </c>
      <c r="D1635" s="35">
        <v>11</v>
      </c>
      <c r="E1635" s="35">
        <v>2022</v>
      </c>
      <c r="F1635" s="43">
        <v>44903</v>
      </c>
      <c r="G1635" s="36" t="s">
        <v>4015</v>
      </c>
      <c r="H1635" s="41">
        <v>21560</v>
      </c>
      <c r="I1635" s="36" t="s">
        <v>4016</v>
      </c>
      <c r="J1635" s="35" t="s">
        <v>4010</v>
      </c>
      <c r="K1635" s="47" t="s">
        <v>6651</v>
      </c>
    </row>
    <row r="1636" spans="1:11" s="42" customFormat="1" ht="45" hidden="1" customHeight="1">
      <c r="A1636" s="39" t="s">
        <v>4017</v>
      </c>
      <c r="B1636" s="39" t="s">
        <v>131</v>
      </c>
      <c r="C1636" s="39" t="s">
        <v>2095</v>
      </c>
      <c r="D1636" s="39">
        <v>21</v>
      </c>
      <c r="E1636" s="39">
        <v>2021</v>
      </c>
      <c r="F1636" s="43">
        <v>45273</v>
      </c>
      <c r="G1636" s="40" t="s">
        <v>4453</v>
      </c>
      <c r="H1636" s="41">
        <v>1343</v>
      </c>
      <c r="I1636" s="40" t="s">
        <v>4454</v>
      </c>
      <c r="J1636" s="39" t="s">
        <v>4010</v>
      </c>
      <c r="K1636" s="70" t="s">
        <v>6651</v>
      </c>
    </row>
    <row r="1637" spans="1:11" s="3" customFormat="1" ht="30" hidden="1" customHeight="1">
      <c r="A1637" s="35" t="s">
        <v>4018</v>
      </c>
      <c r="B1637" s="35" t="s">
        <v>524</v>
      </c>
      <c r="C1637" s="10" t="s">
        <v>142</v>
      </c>
      <c r="D1637" s="35">
        <v>8</v>
      </c>
      <c r="E1637" s="35">
        <v>2022</v>
      </c>
      <c r="F1637" s="43">
        <v>44907</v>
      </c>
      <c r="G1637" s="36" t="s">
        <v>4019</v>
      </c>
      <c r="H1637" s="41">
        <v>6045000</v>
      </c>
      <c r="I1637" s="36" t="s">
        <v>4020</v>
      </c>
      <c r="J1637" s="35" t="s">
        <v>4010</v>
      </c>
      <c r="K1637" s="47" t="s">
        <v>6651</v>
      </c>
    </row>
    <row r="1638" spans="1:11" ht="45" hidden="1" customHeight="1">
      <c r="A1638" s="35" t="s">
        <v>4021</v>
      </c>
      <c r="B1638" s="36" t="s">
        <v>2985</v>
      </c>
      <c r="C1638" s="35" t="s">
        <v>798</v>
      </c>
      <c r="D1638" s="35">
        <v>3</v>
      </c>
      <c r="E1638" s="35">
        <v>2022</v>
      </c>
      <c r="F1638" s="43">
        <v>44880</v>
      </c>
      <c r="G1638" s="36" t="s">
        <v>4024</v>
      </c>
      <c r="H1638" s="41">
        <v>1724844.64</v>
      </c>
      <c r="I1638" s="36" t="s">
        <v>4022</v>
      </c>
      <c r="J1638" s="35" t="s">
        <v>4023</v>
      </c>
      <c r="K1638" s="47" t="s">
        <v>6728</v>
      </c>
    </row>
    <row r="1639" spans="1:11" ht="45" hidden="1" customHeight="1">
      <c r="A1639" s="35" t="s">
        <v>4021</v>
      </c>
      <c r="B1639" s="36" t="s">
        <v>2985</v>
      </c>
      <c r="C1639" s="35" t="s">
        <v>798</v>
      </c>
      <c r="D1639" s="35">
        <v>3</v>
      </c>
      <c r="E1639" s="35">
        <v>2022</v>
      </c>
      <c r="F1639" s="43">
        <v>44910</v>
      </c>
      <c r="G1639" s="36" t="s">
        <v>4025</v>
      </c>
      <c r="H1639" s="41">
        <v>761368.94</v>
      </c>
      <c r="I1639" s="36" t="s">
        <v>4026</v>
      </c>
      <c r="J1639" s="35" t="s">
        <v>4023</v>
      </c>
      <c r="K1639" s="47" t="s">
        <v>6728</v>
      </c>
    </row>
    <row r="1640" spans="1:11" ht="45" hidden="1" customHeight="1">
      <c r="A1640" s="35" t="s">
        <v>4027</v>
      </c>
      <c r="B1640" s="35" t="s">
        <v>1646</v>
      </c>
      <c r="C1640" s="35" t="s">
        <v>2095</v>
      </c>
      <c r="D1640" s="35">
        <v>28</v>
      </c>
      <c r="E1640" s="35">
        <v>2022</v>
      </c>
      <c r="F1640" s="43">
        <v>45273</v>
      </c>
      <c r="G1640" s="36" t="s">
        <v>4028</v>
      </c>
      <c r="H1640" s="41">
        <v>19340000</v>
      </c>
      <c r="I1640" s="36" t="s">
        <v>4029</v>
      </c>
      <c r="J1640" s="35" t="s">
        <v>4023</v>
      </c>
      <c r="K1640" s="89" t="s">
        <v>6728</v>
      </c>
    </row>
    <row r="1641" spans="1:11" s="3" customFormat="1" ht="60" hidden="1" customHeight="1">
      <c r="A1641" s="35" t="s">
        <v>4006</v>
      </c>
      <c r="B1641" s="36" t="s">
        <v>4007</v>
      </c>
      <c r="C1641" s="35" t="s">
        <v>4035</v>
      </c>
      <c r="D1641" s="35" t="s">
        <v>70</v>
      </c>
      <c r="E1641" s="35">
        <v>2022</v>
      </c>
      <c r="F1641" s="43">
        <v>44914</v>
      </c>
      <c r="G1641" s="36" t="s">
        <v>4030</v>
      </c>
      <c r="H1641" s="41" t="s">
        <v>70</v>
      </c>
      <c r="I1641" s="36" t="s">
        <v>70</v>
      </c>
      <c r="J1641" s="35" t="s">
        <v>4036</v>
      </c>
      <c r="K1641" s="47" t="s">
        <v>6705</v>
      </c>
    </row>
    <row r="1642" spans="1:11" s="3" customFormat="1" ht="30" hidden="1" customHeight="1">
      <c r="A1642" s="35" t="s">
        <v>4031</v>
      </c>
      <c r="B1642" s="35" t="s">
        <v>229</v>
      </c>
      <c r="C1642" s="35" t="s">
        <v>2095</v>
      </c>
      <c r="D1642" s="35">
        <v>32</v>
      </c>
      <c r="E1642" s="35">
        <v>2022</v>
      </c>
      <c r="F1642" s="43">
        <v>44914</v>
      </c>
      <c r="G1642" s="36" t="s">
        <v>4032</v>
      </c>
      <c r="H1642" s="41">
        <v>400000.04</v>
      </c>
      <c r="I1642" s="36" t="s">
        <v>4033</v>
      </c>
      <c r="J1642" s="35" t="s">
        <v>4034</v>
      </c>
      <c r="K1642" s="89" t="s">
        <v>7173</v>
      </c>
    </row>
    <row r="1643" spans="1:11" s="42" customFormat="1" ht="60" hidden="1" customHeight="1">
      <c r="A1643" s="39" t="s">
        <v>4027</v>
      </c>
      <c r="B1643" s="39" t="s">
        <v>1646</v>
      </c>
      <c r="C1643" s="40" t="s">
        <v>4455</v>
      </c>
      <c r="D1643" s="39">
        <v>28</v>
      </c>
      <c r="E1643" s="39">
        <v>2022</v>
      </c>
      <c r="F1643" s="43">
        <v>44914</v>
      </c>
      <c r="G1643" s="40" t="s">
        <v>4028</v>
      </c>
      <c r="H1643" s="41">
        <v>19340000</v>
      </c>
      <c r="I1643" s="40" t="s">
        <v>4456</v>
      </c>
      <c r="J1643" s="39" t="s">
        <v>4034</v>
      </c>
      <c r="K1643" s="95" t="s">
        <v>7173</v>
      </c>
    </row>
    <row r="1644" spans="1:11" s="3" customFormat="1" ht="30" hidden="1" customHeight="1">
      <c r="A1644" s="38" t="s">
        <v>4040</v>
      </c>
      <c r="B1644" s="9" t="s">
        <v>5018</v>
      </c>
      <c r="C1644" s="10" t="s">
        <v>8</v>
      </c>
      <c r="D1644" s="35">
        <v>13</v>
      </c>
      <c r="E1644" s="35">
        <v>2022</v>
      </c>
      <c r="F1644" s="43">
        <v>44887</v>
      </c>
      <c r="G1644" s="36" t="s">
        <v>4037</v>
      </c>
      <c r="H1644" s="41">
        <v>1692000</v>
      </c>
      <c r="I1644" s="36" t="s">
        <v>4038</v>
      </c>
      <c r="J1644" s="35" t="s">
        <v>4039</v>
      </c>
      <c r="K1644" s="47" t="s">
        <v>6692</v>
      </c>
    </row>
    <row r="1645" spans="1:11" s="3" customFormat="1" ht="45" hidden="1" customHeight="1">
      <c r="A1645" s="35" t="s">
        <v>4041</v>
      </c>
      <c r="B1645" s="35" t="s">
        <v>1646</v>
      </c>
      <c r="C1645" s="35" t="s">
        <v>2095</v>
      </c>
      <c r="D1645" s="35">
        <v>27</v>
      </c>
      <c r="E1645" s="35">
        <v>2022</v>
      </c>
      <c r="F1645" s="43">
        <v>44917</v>
      </c>
      <c r="G1645" s="36" t="s">
        <v>4042</v>
      </c>
      <c r="H1645" s="41">
        <v>233098.71</v>
      </c>
      <c r="I1645" s="36" t="s">
        <v>4043</v>
      </c>
      <c r="J1645" s="35" t="s">
        <v>4044</v>
      </c>
      <c r="K1645" s="89" t="s">
        <v>6721</v>
      </c>
    </row>
    <row r="1646" spans="1:11" ht="45" hidden="1" customHeight="1">
      <c r="A1646" s="35" t="s">
        <v>4041</v>
      </c>
      <c r="B1646" s="35" t="s">
        <v>1646</v>
      </c>
      <c r="C1646" s="35" t="s">
        <v>2095</v>
      </c>
      <c r="D1646" s="35">
        <v>27</v>
      </c>
      <c r="E1646" s="35">
        <v>2022</v>
      </c>
      <c r="F1646" s="43">
        <v>44917</v>
      </c>
      <c r="G1646" s="36" t="s">
        <v>4046</v>
      </c>
      <c r="H1646" s="41">
        <v>23200</v>
      </c>
      <c r="I1646" s="36" t="s">
        <v>4045</v>
      </c>
      <c r="J1646" s="35" t="s">
        <v>4044</v>
      </c>
      <c r="K1646" s="34" t="s">
        <v>6721</v>
      </c>
    </row>
    <row r="1647" spans="1:11" ht="45" hidden="1" customHeight="1">
      <c r="A1647" s="35" t="s">
        <v>4041</v>
      </c>
      <c r="B1647" s="35" t="s">
        <v>1646</v>
      </c>
      <c r="C1647" s="35" t="s">
        <v>2095</v>
      </c>
      <c r="D1647" s="35">
        <v>27</v>
      </c>
      <c r="E1647" s="35">
        <v>2022</v>
      </c>
      <c r="F1647" s="43">
        <v>44917</v>
      </c>
      <c r="G1647" s="36" t="s">
        <v>4048</v>
      </c>
      <c r="H1647" s="41">
        <v>80964</v>
      </c>
      <c r="I1647" s="36" t="s">
        <v>4047</v>
      </c>
      <c r="J1647" s="35" t="s">
        <v>4044</v>
      </c>
      <c r="K1647" s="34" t="s">
        <v>6721</v>
      </c>
    </row>
    <row r="1648" spans="1:11" ht="45" hidden="1" customHeight="1">
      <c r="A1648" s="35" t="s">
        <v>4041</v>
      </c>
      <c r="B1648" s="35" t="s">
        <v>1646</v>
      </c>
      <c r="C1648" s="35" t="s">
        <v>2095</v>
      </c>
      <c r="D1648" s="35">
        <v>27</v>
      </c>
      <c r="E1648" s="35">
        <v>2022</v>
      </c>
      <c r="F1648" s="43">
        <v>44917</v>
      </c>
      <c r="G1648" s="36" t="s">
        <v>4050</v>
      </c>
      <c r="H1648" s="41">
        <v>321100</v>
      </c>
      <c r="I1648" s="36" t="s">
        <v>4049</v>
      </c>
      <c r="J1648" s="35" t="s">
        <v>4044</v>
      </c>
      <c r="K1648" s="34" t="s">
        <v>6721</v>
      </c>
    </row>
    <row r="1649" spans="1:11" ht="45" hidden="1" customHeight="1">
      <c r="A1649" s="35" t="s">
        <v>4041</v>
      </c>
      <c r="B1649" s="35" t="s">
        <v>1646</v>
      </c>
      <c r="C1649" s="35" t="s">
        <v>2095</v>
      </c>
      <c r="D1649" s="35">
        <v>27</v>
      </c>
      <c r="E1649" s="35">
        <v>2022</v>
      </c>
      <c r="F1649" s="43">
        <v>44917</v>
      </c>
      <c r="G1649" s="36" t="s">
        <v>4052</v>
      </c>
      <c r="H1649" s="41">
        <v>196969</v>
      </c>
      <c r="I1649" s="36" t="s">
        <v>4051</v>
      </c>
      <c r="J1649" s="35" t="s">
        <v>4044</v>
      </c>
      <c r="K1649" s="34" t="s">
        <v>6721</v>
      </c>
    </row>
    <row r="1650" spans="1:11" s="3" customFormat="1" ht="60" hidden="1" customHeight="1">
      <c r="A1650" s="35" t="s">
        <v>4053</v>
      </c>
      <c r="B1650" s="35" t="s">
        <v>131</v>
      </c>
      <c r="C1650" s="35" t="s">
        <v>2095</v>
      </c>
      <c r="D1650" s="35">
        <v>7</v>
      </c>
      <c r="E1650" s="35">
        <v>2022</v>
      </c>
      <c r="F1650" s="43">
        <v>44918</v>
      </c>
      <c r="G1650" s="36" t="s">
        <v>4054</v>
      </c>
      <c r="H1650" s="60" t="s">
        <v>4055</v>
      </c>
      <c r="I1650" s="36" t="s">
        <v>197</v>
      </c>
      <c r="J1650" s="35" t="s">
        <v>4044</v>
      </c>
      <c r="K1650" s="47" t="s">
        <v>6721</v>
      </c>
    </row>
    <row r="1651" spans="1:11" s="3" customFormat="1" ht="45" hidden="1" customHeight="1">
      <c r="A1651" s="35" t="s">
        <v>4056</v>
      </c>
      <c r="B1651" s="35" t="s">
        <v>30</v>
      </c>
      <c r="C1651" s="10" t="s">
        <v>142</v>
      </c>
      <c r="D1651" s="35">
        <v>48</v>
      </c>
      <c r="E1651" s="35">
        <v>2022</v>
      </c>
      <c r="F1651" s="43">
        <v>44923</v>
      </c>
      <c r="G1651" s="35" t="s">
        <v>4057</v>
      </c>
      <c r="H1651" s="41">
        <v>5700555.5999999996</v>
      </c>
      <c r="I1651" s="36" t="s">
        <v>3883</v>
      </c>
      <c r="J1651" s="35" t="s">
        <v>4058</v>
      </c>
      <c r="K1651" s="47" t="s">
        <v>6693</v>
      </c>
    </row>
    <row r="1652" spans="1:11" s="3" customFormat="1" ht="60" hidden="1" customHeight="1">
      <c r="A1652" s="35" t="s">
        <v>4059</v>
      </c>
      <c r="B1652" s="35" t="s">
        <v>62</v>
      </c>
      <c r="C1652" s="10" t="s">
        <v>2057</v>
      </c>
      <c r="D1652" s="35">
        <v>17</v>
      </c>
      <c r="E1652" s="35">
        <v>2022</v>
      </c>
      <c r="F1652" s="43">
        <v>44921</v>
      </c>
      <c r="G1652" s="36" t="s">
        <v>4061</v>
      </c>
      <c r="H1652" s="41">
        <v>77139537.859999999</v>
      </c>
      <c r="I1652" s="36" t="s">
        <v>4060</v>
      </c>
      <c r="J1652" s="35" t="s">
        <v>4058</v>
      </c>
      <c r="K1652" s="47" t="s">
        <v>6693</v>
      </c>
    </row>
    <row r="1653" spans="1:11" s="3" customFormat="1" ht="30" hidden="1" customHeight="1">
      <c r="A1653" s="35" t="s">
        <v>4062</v>
      </c>
      <c r="B1653" s="35" t="s">
        <v>229</v>
      </c>
      <c r="C1653" s="10" t="s">
        <v>142</v>
      </c>
      <c r="D1653" s="35">
        <v>51</v>
      </c>
      <c r="E1653" s="35">
        <v>2022</v>
      </c>
      <c r="F1653" s="43">
        <v>44921</v>
      </c>
      <c r="G1653" s="36" t="s">
        <v>4063</v>
      </c>
      <c r="H1653" s="41">
        <v>220000</v>
      </c>
      <c r="I1653" s="36" t="s">
        <v>4064</v>
      </c>
      <c r="J1653" s="35" t="s">
        <v>4058</v>
      </c>
      <c r="K1653" s="89" t="s">
        <v>6693</v>
      </c>
    </row>
    <row r="1654" spans="1:11" s="3" customFormat="1" ht="30" hidden="1">
      <c r="A1654" s="35" t="s">
        <v>4065</v>
      </c>
      <c r="B1654" s="9" t="s">
        <v>43</v>
      </c>
      <c r="C1654" s="10" t="s">
        <v>8</v>
      </c>
      <c r="D1654" s="35">
        <v>5</v>
      </c>
      <c r="E1654" s="35">
        <v>2022</v>
      </c>
      <c r="F1654" s="43">
        <v>44924</v>
      </c>
      <c r="G1654" s="36" t="s">
        <v>4066</v>
      </c>
      <c r="H1654" s="41">
        <v>8200000</v>
      </c>
      <c r="I1654" s="36" t="s">
        <v>4067</v>
      </c>
      <c r="J1654" s="35" t="s">
        <v>4068</v>
      </c>
      <c r="K1654" s="89" t="s">
        <v>7174</v>
      </c>
    </row>
    <row r="1655" spans="1:11" ht="15" hidden="1" customHeight="1">
      <c r="A1655" s="37" t="s">
        <v>4069</v>
      </c>
      <c r="B1655" s="35" t="s">
        <v>131</v>
      </c>
      <c r="C1655" s="35" t="s">
        <v>2095</v>
      </c>
      <c r="D1655" s="35">
        <v>9</v>
      </c>
      <c r="E1655" s="35">
        <v>2022</v>
      </c>
      <c r="F1655" s="43">
        <v>44925</v>
      </c>
      <c r="G1655" s="35" t="s">
        <v>4070</v>
      </c>
      <c r="H1655" s="41" t="s">
        <v>4071</v>
      </c>
      <c r="I1655" s="36" t="s">
        <v>4099</v>
      </c>
      <c r="J1655" s="35" t="s">
        <v>4178</v>
      </c>
      <c r="K1655" s="47" t="s">
        <v>6716</v>
      </c>
    </row>
    <row r="1656" spans="1:11" ht="15" hidden="1" customHeight="1">
      <c r="A1656" s="37" t="s">
        <v>4069</v>
      </c>
      <c r="B1656" s="35" t="s">
        <v>131</v>
      </c>
      <c r="C1656" s="35" t="s">
        <v>2095</v>
      </c>
      <c r="D1656" s="35">
        <v>9</v>
      </c>
      <c r="E1656" s="35">
        <v>2022</v>
      </c>
      <c r="F1656" s="43">
        <v>44925</v>
      </c>
      <c r="G1656" s="35" t="s">
        <v>4072</v>
      </c>
      <c r="H1656" s="41" t="s">
        <v>4073</v>
      </c>
      <c r="I1656" s="36" t="s">
        <v>4099</v>
      </c>
      <c r="J1656" s="35" t="s">
        <v>4178</v>
      </c>
      <c r="K1656" s="47" t="s">
        <v>6716</v>
      </c>
    </row>
    <row r="1657" spans="1:11" ht="15" hidden="1" customHeight="1">
      <c r="A1657" s="37" t="s">
        <v>4069</v>
      </c>
      <c r="B1657" s="35" t="s">
        <v>131</v>
      </c>
      <c r="C1657" s="35" t="s">
        <v>2095</v>
      </c>
      <c r="D1657" s="35">
        <v>9</v>
      </c>
      <c r="E1657" s="35">
        <v>2022</v>
      </c>
      <c r="F1657" s="43">
        <v>44925</v>
      </c>
      <c r="G1657" s="35" t="s">
        <v>4074</v>
      </c>
      <c r="H1657" s="41" t="s">
        <v>4075</v>
      </c>
      <c r="I1657" s="36" t="s">
        <v>4099</v>
      </c>
      <c r="J1657" s="35" t="s">
        <v>4178</v>
      </c>
      <c r="K1657" s="47" t="s">
        <v>6716</v>
      </c>
    </row>
    <row r="1658" spans="1:11" ht="15" hidden="1" customHeight="1">
      <c r="A1658" s="37" t="s">
        <v>4069</v>
      </c>
      <c r="B1658" s="35" t="s">
        <v>131</v>
      </c>
      <c r="C1658" s="35" t="s">
        <v>2095</v>
      </c>
      <c r="D1658" s="35">
        <v>9</v>
      </c>
      <c r="E1658" s="35">
        <v>2022</v>
      </c>
      <c r="F1658" s="43">
        <v>44925</v>
      </c>
      <c r="G1658" s="35" t="s">
        <v>4076</v>
      </c>
      <c r="H1658" s="41" t="s">
        <v>4077</v>
      </c>
      <c r="I1658" s="36" t="s">
        <v>4099</v>
      </c>
      <c r="J1658" s="35" t="s">
        <v>4178</v>
      </c>
      <c r="K1658" s="47" t="s">
        <v>6716</v>
      </c>
    </row>
    <row r="1659" spans="1:11" ht="15" hidden="1" customHeight="1">
      <c r="A1659" s="37" t="s">
        <v>4069</v>
      </c>
      <c r="B1659" s="35" t="s">
        <v>131</v>
      </c>
      <c r="C1659" s="35" t="s">
        <v>2095</v>
      </c>
      <c r="D1659" s="35">
        <v>9</v>
      </c>
      <c r="E1659" s="35">
        <v>2022</v>
      </c>
      <c r="F1659" s="43">
        <v>44925</v>
      </c>
      <c r="G1659" s="35" t="s">
        <v>4078</v>
      </c>
      <c r="H1659" s="41" t="s">
        <v>4079</v>
      </c>
      <c r="I1659" s="36" t="s">
        <v>4099</v>
      </c>
      <c r="J1659" s="35" t="s">
        <v>4178</v>
      </c>
      <c r="K1659" s="47" t="s">
        <v>6716</v>
      </c>
    </row>
    <row r="1660" spans="1:11" ht="15" hidden="1" customHeight="1">
      <c r="A1660" s="37" t="s">
        <v>4069</v>
      </c>
      <c r="B1660" s="35" t="s">
        <v>131</v>
      </c>
      <c r="C1660" s="35" t="s">
        <v>2095</v>
      </c>
      <c r="D1660" s="35">
        <v>9</v>
      </c>
      <c r="E1660" s="35">
        <v>2022</v>
      </c>
      <c r="F1660" s="43">
        <v>44925</v>
      </c>
      <c r="G1660" s="35" t="s">
        <v>4080</v>
      </c>
      <c r="H1660" s="41" t="s">
        <v>4081</v>
      </c>
      <c r="I1660" s="36" t="s">
        <v>4099</v>
      </c>
      <c r="J1660" s="35" t="s">
        <v>4178</v>
      </c>
      <c r="K1660" s="47" t="s">
        <v>6716</v>
      </c>
    </row>
    <row r="1661" spans="1:11" ht="15" hidden="1" customHeight="1">
      <c r="A1661" s="37" t="s">
        <v>4069</v>
      </c>
      <c r="B1661" s="35" t="s">
        <v>131</v>
      </c>
      <c r="C1661" s="35" t="s">
        <v>2095</v>
      </c>
      <c r="D1661" s="35">
        <v>9</v>
      </c>
      <c r="E1661" s="35">
        <v>2022</v>
      </c>
      <c r="F1661" s="43">
        <v>44925</v>
      </c>
      <c r="G1661" s="35" t="s">
        <v>4082</v>
      </c>
      <c r="H1661" s="41" t="s">
        <v>4075</v>
      </c>
      <c r="I1661" s="36" t="s">
        <v>4099</v>
      </c>
      <c r="J1661" s="35" t="s">
        <v>4178</v>
      </c>
      <c r="K1661" s="47" t="s">
        <v>6716</v>
      </c>
    </row>
    <row r="1662" spans="1:11" ht="15" hidden="1" customHeight="1">
      <c r="A1662" s="37" t="s">
        <v>4069</v>
      </c>
      <c r="B1662" s="35" t="s">
        <v>131</v>
      </c>
      <c r="C1662" s="35" t="s">
        <v>2095</v>
      </c>
      <c r="D1662" s="35">
        <v>9</v>
      </c>
      <c r="E1662" s="35">
        <v>2022</v>
      </c>
      <c r="F1662" s="43">
        <v>44925</v>
      </c>
      <c r="G1662" s="35" t="s">
        <v>4083</v>
      </c>
      <c r="H1662" s="41" t="s">
        <v>4084</v>
      </c>
      <c r="I1662" s="36" t="s">
        <v>4099</v>
      </c>
      <c r="J1662" s="35" t="s">
        <v>4178</v>
      </c>
      <c r="K1662" s="47" t="s">
        <v>6716</v>
      </c>
    </row>
    <row r="1663" spans="1:11" ht="15" hidden="1" customHeight="1">
      <c r="A1663" s="37" t="s">
        <v>4069</v>
      </c>
      <c r="B1663" s="35" t="s">
        <v>131</v>
      </c>
      <c r="C1663" s="35" t="s">
        <v>2095</v>
      </c>
      <c r="D1663" s="35">
        <v>9</v>
      </c>
      <c r="E1663" s="35">
        <v>2022</v>
      </c>
      <c r="F1663" s="43">
        <v>44925</v>
      </c>
      <c r="G1663" s="35" t="s">
        <v>4085</v>
      </c>
      <c r="H1663" s="41" t="s">
        <v>4086</v>
      </c>
      <c r="I1663" s="36" t="s">
        <v>4099</v>
      </c>
      <c r="J1663" s="35" t="s">
        <v>4178</v>
      </c>
      <c r="K1663" s="47" t="s">
        <v>6716</v>
      </c>
    </row>
    <row r="1664" spans="1:11" ht="15" hidden="1" customHeight="1">
      <c r="A1664" s="37" t="s">
        <v>4069</v>
      </c>
      <c r="B1664" s="35" t="s">
        <v>131</v>
      </c>
      <c r="C1664" s="35" t="s">
        <v>2095</v>
      </c>
      <c r="D1664" s="35">
        <v>9</v>
      </c>
      <c r="E1664" s="35">
        <v>2022</v>
      </c>
      <c r="F1664" s="43">
        <v>44925</v>
      </c>
      <c r="G1664" s="35" t="s">
        <v>4087</v>
      </c>
      <c r="H1664" s="41" t="s">
        <v>4088</v>
      </c>
      <c r="I1664" s="36" t="s">
        <v>4099</v>
      </c>
      <c r="J1664" s="35" t="s">
        <v>4178</v>
      </c>
      <c r="K1664" s="47" t="s">
        <v>6716</v>
      </c>
    </row>
    <row r="1665" spans="1:11" ht="15" hidden="1" customHeight="1">
      <c r="A1665" s="37" t="s">
        <v>4069</v>
      </c>
      <c r="B1665" s="35" t="s">
        <v>131</v>
      </c>
      <c r="C1665" s="35" t="s">
        <v>2095</v>
      </c>
      <c r="D1665" s="35">
        <v>9</v>
      </c>
      <c r="E1665" s="35">
        <v>2022</v>
      </c>
      <c r="F1665" s="43">
        <v>44925</v>
      </c>
      <c r="G1665" s="35" t="s">
        <v>4089</v>
      </c>
      <c r="H1665" s="41" t="s">
        <v>4090</v>
      </c>
      <c r="I1665" s="36" t="s">
        <v>4099</v>
      </c>
      <c r="J1665" s="35" t="s">
        <v>4178</v>
      </c>
      <c r="K1665" s="47" t="s">
        <v>6716</v>
      </c>
    </row>
    <row r="1666" spans="1:11" ht="15" hidden="1" customHeight="1">
      <c r="A1666" s="37" t="s">
        <v>4069</v>
      </c>
      <c r="B1666" s="35" t="s">
        <v>131</v>
      </c>
      <c r="C1666" s="35" t="s">
        <v>2095</v>
      </c>
      <c r="D1666" s="35">
        <v>9</v>
      </c>
      <c r="E1666" s="35">
        <v>2022</v>
      </c>
      <c r="F1666" s="43">
        <v>44925</v>
      </c>
      <c r="G1666" s="35" t="s">
        <v>4091</v>
      </c>
      <c r="H1666" s="41" t="s">
        <v>4092</v>
      </c>
      <c r="I1666" s="36" t="s">
        <v>4099</v>
      </c>
      <c r="J1666" s="35" t="s">
        <v>4178</v>
      </c>
      <c r="K1666" s="47" t="s">
        <v>6716</v>
      </c>
    </row>
    <row r="1667" spans="1:11" ht="15" hidden="1" customHeight="1">
      <c r="A1667" s="37" t="s">
        <v>4069</v>
      </c>
      <c r="B1667" s="35" t="s">
        <v>131</v>
      </c>
      <c r="C1667" s="35" t="s">
        <v>2095</v>
      </c>
      <c r="D1667" s="35">
        <v>9</v>
      </c>
      <c r="E1667" s="35">
        <v>2022</v>
      </c>
      <c r="F1667" s="43">
        <v>44925</v>
      </c>
      <c r="G1667" s="35" t="s">
        <v>4093</v>
      </c>
      <c r="H1667" s="41" t="s">
        <v>4094</v>
      </c>
      <c r="I1667" s="36" t="s">
        <v>4099</v>
      </c>
      <c r="J1667" s="35" t="s">
        <v>4178</v>
      </c>
      <c r="K1667" s="47" t="s">
        <v>6716</v>
      </c>
    </row>
    <row r="1668" spans="1:11" ht="15" hidden="1" customHeight="1">
      <c r="A1668" s="37" t="s">
        <v>4069</v>
      </c>
      <c r="B1668" s="35" t="s">
        <v>131</v>
      </c>
      <c r="C1668" s="35" t="s">
        <v>2095</v>
      </c>
      <c r="D1668" s="35">
        <v>9</v>
      </c>
      <c r="E1668" s="35">
        <v>2022</v>
      </c>
      <c r="F1668" s="43">
        <v>44925</v>
      </c>
      <c r="G1668" s="35" t="s">
        <v>4095</v>
      </c>
      <c r="H1668" s="41" t="s">
        <v>4096</v>
      </c>
      <c r="I1668" s="36" t="s">
        <v>4099</v>
      </c>
      <c r="J1668" s="35" t="s">
        <v>4178</v>
      </c>
      <c r="K1668" s="47" t="s">
        <v>6716</v>
      </c>
    </row>
    <row r="1669" spans="1:11" ht="15" hidden="1" customHeight="1">
      <c r="A1669" s="37" t="s">
        <v>4069</v>
      </c>
      <c r="B1669" s="35" t="s">
        <v>131</v>
      </c>
      <c r="C1669" s="35" t="s">
        <v>2095</v>
      </c>
      <c r="D1669" s="35">
        <v>9</v>
      </c>
      <c r="E1669" s="35">
        <v>2022</v>
      </c>
      <c r="F1669" s="43">
        <v>44925</v>
      </c>
      <c r="G1669" s="35" t="s">
        <v>4097</v>
      </c>
      <c r="H1669" s="41" t="s">
        <v>4098</v>
      </c>
      <c r="I1669" s="36" t="s">
        <v>4099</v>
      </c>
      <c r="J1669" s="35" t="s">
        <v>4178</v>
      </c>
      <c r="K1669" s="47" t="s">
        <v>6716</v>
      </c>
    </row>
    <row r="1670" spans="1:11" ht="15" hidden="1" customHeight="1">
      <c r="A1670" s="37" t="s">
        <v>4069</v>
      </c>
      <c r="B1670" s="35" t="s">
        <v>131</v>
      </c>
      <c r="C1670" s="35" t="s">
        <v>2095</v>
      </c>
      <c r="D1670" s="35">
        <v>9</v>
      </c>
      <c r="E1670" s="35">
        <v>2022</v>
      </c>
      <c r="F1670" s="43">
        <v>44925</v>
      </c>
      <c r="G1670" s="35" t="s">
        <v>4100</v>
      </c>
      <c r="H1670" s="41" t="s">
        <v>4101</v>
      </c>
      <c r="I1670" s="36" t="s">
        <v>4136</v>
      </c>
      <c r="J1670" s="35" t="s">
        <v>4178</v>
      </c>
      <c r="K1670" s="47" t="s">
        <v>6716</v>
      </c>
    </row>
    <row r="1671" spans="1:11" ht="15" hidden="1" customHeight="1">
      <c r="A1671" s="37" t="s">
        <v>4069</v>
      </c>
      <c r="B1671" s="35" t="s">
        <v>131</v>
      </c>
      <c r="C1671" s="35" t="s">
        <v>2095</v>
      </c>
      <c r="D1671" s="35">
        <v>9</v>
      </c>
      <c r="E1671" s="35">
        <v>2022</v>
      </c>
      <c r="F1671" s="43">
        <v>44925</v>
      </c>
      <c r="G1671" s="35" t="s">
        <v>4102</v>
      </c>
      <c r="H1671" s="41" t="s">
        <v>4103</v>
      </c>
      <c r="I1671" s="36" t="s">
        <v>4136</v>
      </c>
      <c r="J1671" s="35" t="s">
        <v>4178</v>
      </c>
      <c r="K1671" s="47" t="s">
        <v>6716</v>
      </c>
    </row>
    <row r="1672" spans="1:11" ht="15" hidden="1" customHeight="1">
      <c r="A1672" s="37" t="s">
        <v>4069</v>
      </c>
      <c r="B1672" s="35" t="s">
        <v>131</v>
      </c>
      <c r="C1672" s="35" t="s">
        <v>2095</v>
      </c>
      <c r="D1672" s="35">
        <v>9</v>
      </c>
      <c r="E1672" s="35">
        <v>2022</v>
      </c>
      <c r="F1672" s="43">
        <v>44925</v>
      </c>
      <c r="G1672" s="35" t="s">
        <v>4104</v>
      </c>
      <c r="H1672" s="41" t="s">
        <v>4105</v>
      </c>
      <c r="I1672" s="36" t="s">
        <v>4136</v>
      </c>
      <c r="J1672" s="35" t="s">
        <v>4178</v>
      </c>
      <c r="K1672" s="47" t="s">
        <v>6716</v>
      </c>
    </row>
    <row r="1673" spans="1:11" ht="15" hidden="1" customHeight="1">
      <c r="A1673" s="37" t="s">
        <v>4069</v>
      </c>
      <c r="B1673" s="35" t="s">
        <v>131</v>
      </c>
      <c r="C1673" s="35" t="s">
        <v>2095</v>
      </c>
      <c r="D1673" s="35">
        <v>9</v>
      </c>
      <c r="E1673" s="35">
        <v>2022</v>
      </c>
      <c r="F1673" s="43">
        <v>44925</v>
      </c>
      <c r="G1673" s="35" t="s">
        <v>4106</v>
      </c>
      <c r="H1673" s="41" t="s">
        <v>4107</v>
      </c>
      <c r="I1673" s="36" t="s">
        <v>4136</v>
      </c>
      <c r="J1673" s="35" t="s">
        <v>4178</v>
      </c>
      <c r="K1673" s="47" t="s">
        <v>6716</v>
      </c>
    </row>
    <row r="1674" spans="1:11" ht="15" hidden="1" customHeight="1">
      <c r="A1674" s="37" t="s">
        <v>4069</v>
      </c>
      <c r="B1674" s="35" t="s">
        <v>131</v>
      </c>
      <c r="C1674" s="35" t="s">
        <v>2095</v>
      </c>
      <c r="D1674" s="35">
        <v>9</v>
      </c>
      <c r="E1674" s="35">
        <v>2022</v>
      </c>
      <c r="F1674" s="43">
        <v>44925</v>
      </c>
      <c r="G1674" s="35" t="s">
        <v>4108</v>
      </c>
      <c r="H1674" s="41" t="s">
        <v>4109</v>
      </c>
      <c r="I1674" s="36" t="s">
        <v>4136</v>
      </c>
      <c r="J1674" s="35" t="s">
        <v>4178</v>
      </c>
      <c r="K1674" s="47" t="s">
        <v>6716</v>
      </c>
    </row>
    <row r="1675" spans="1:11" ht="15" hidden="1" customHeight="1">
      <c r="A1675" s="37" t="s">
        <v>4069</v>
      </c>
      <c r="B1675" s="35" t="s">
        <v>131</v>
      </c>
      <c r="C1675" s="35" t="s">
        <v>2095</v>
      </c>
      <c r="D1675" s="35">
        <v>9</v>
      </c>
      <c r="E1675" s="35">
        <v>2022</v>
      </c>
      <c r="F1675" s="43">
        <v>44925</v>
      </c>
      <c r="G1675" s="35" t="s">
        <v>4110</v>
      </c>
      <c r="H1675" s="41" t="s">
        <v>4111</v>
      </c>
      <c r="I1675" s="36" t="s">
        <v>4136</v>
      </c>
      <c r="J1675" s="35" t="s">
        <v>4178</v>
      </c>
      <c r="K1675" s="47" t="s">
        <v>6716</v>
      </c>
    </row>
    <row r="1676" spans="1:11" ht="15" hidden="1" customHeight="1">
      <c r="A1676" s="37" t="s">
        <v>4069</v>
      </c>
      <c r="B1676" s="35" t="s">
        <v>131</v>
      </c>
      <c r="C1676" s="35" t="s">
        <v>2095</v>
      </c>
      <c r="D1676" s="35">
        <v>9</v>
      </c>
      <c r="E1676" s="35">
        <v>2022</v>
      </c>
      <c r="F1676" s="43">
        <v>44925</v>
      </c>
      <c r="G1676" s="35" t="s">
        <v>4112</v>
      </c>
      <c r="H1676" s="41" t="s">
        <v>4113</v>
      </c>
      <c r="I1676" s="36" t="s">
        <v>4136</v>
      </c>
      <c r="J1676" s="35" t="s">
        <v>4178</v>
      </c>
      <c r="K1676" s="47" t="s">
        <v>6716</v>
      </c>
    </row>
    <row r="1677" spans="1:11" ht="15" hidden="1" customHeight="1">
      <c r="A1677" s="37" t="s">
        <v>4069</v>
      </c>
      <c r="B1677" s="35" t="s">
        <v>131</v>
      </c>
      <c r="C1677" s="35" t="s">
        <v>2095</v>
      </c>
      <c r="D1677" s="35">
        <v>9</v>
      </c>
      <c r="E1677" s="35">
        <v>2022</v>
      </c>
      <c r="F1677" s="43">
        <v>44925</v>
      </c>
      <c r="G1677" s="35" t="s">
        <v>4115</v>
      </c>
      <c r="H1677" s="41" t="s">
        <v>4114</v>
      </c>
      <c r="I1677" s="36" t="s">
        <v>4136</v>
      </c>
      <c r="J1677" s="35" t="s">
        <v>4178</v>
      </c>
      <c r="K1677" s="47" t="s">
        <v>6716</v>
      </c>
    </row>
    <row r="1678" spans="1:11" ht="15" hidden="1" customHeight="1">
      <c r="A1678" s="37" t="s">
        <v>4069</v>
      </c>
      <c r="B1678" s="35" t="s">
        <v>131</v>
      </c>
      <c r="C1678" s="35" t="s">
        <v>2095</v>
      </c>
      <c r="D1678" s="35">
        <v>9</v>
      </c>
      <c r="E1678" s="35">
        <v>2022</v>
      </c>
      <c r="F1678" s="43">
        <v>44925</v>
      </c>
      <c r="G1678" s="35" t="s">
        <v>4116</v>
      </c>
      <c r="H1678" s="41" t="s">
        <v>4117</v>
      </c>
      <c r="I1678" s="36" t="s">
        <v>4136</v>
      </c>
      <c r="J1678" s="35" t="s">
        <v>4178</v>
      </c>
      <c r="K1678" s="47" t="s">
        <v>6716</v>
      </c>
    </row>
    <row r="1679" spans="1:11" ht="15" hidden="1" customHeight="1">
      <c r="A1679" s="37" t="s">
        <v>4069</v>
      </c>
      <c r="B1679" s="35" t="s">
        <v>131</v>
      </c>
      <c r="C1679" s="35" t="s">
        <v>2095</v>
      </c>
      <c r="D1679" s="35">
        <v>9</v>
      </c>
      <c r="E1679" s="35">
        <v>2022</v>
      </c>
      <c r="F1679" s="43">
        <v>44925</v>
      </c>
      <c r="G1679" s="35" t="s">
        <v>4118</v>
      </c>
      <c r="H1679" s="41" t="s">
        <v>4119</v>
      </c>
      <c r="I1679" s="36" t="s">
        <v>4136</v>
      </c>
      <c r="J1679" s="35" t="s">
        <v>4178</v>
      </c>
      <c r="K1679" s="47" t="s">
        <v>6716</v>
      </c>
    </row>
    <row r="1680" spans="1:11" ht="15" hidden="1" customHeight="1">
      <c r="A1680" s="37" t="s">
        <v>4069</v>
      </c>
      <c r="B1680" s="35" t="s">
        <v>131</v>
      </c>
      <c r="C1680" s="35" t="s">
        <v>2095</v>
      </c>
      <c r="D1680" s="35">
        <v>9</v>
      </c>
      <c r="E1680" s="35">
        <v>2022</v>
      </c>
      <c r="F1680" s="43">
        <v>44925</v>
      </c>
      <c r="G1680" s="35" t="s">
        <v>4120</v>
      </c>
      <c r="H1680" s="41" t="s">
        <v>4121</v>
      </c>
      <c r="I1680" s="36" t="s">
        <v>4136</v>
      </c>
      <c r="J1680" s="35" t="s">
        <v>4178</v>
      </c>
      <c r="K1680" s="47" t="s">
        <v>6716</v>
      </c>
    </row>
    <row r="1681" spans="1:11" ht="15" hidden="1" customHeight="1">
      <c r="A1681" s="37" t="s">
        <v>4069</v>
      </c>
      <c r="B1681" s="35" t="s">
        <v>131</v>
      </c>
      <c r="C1681" s="35" t="s">
        <v>2095</v>
      </c>
      <c r="D1681" s="35">
        <v>9</v>
      </c>
      <c r="E1681" s="35">
        <v>2022</v>
      </c>
      <c r="F1681" s="43">
        <v>44925</v>
      </c>
      <c r="G1681" s="35" t="s">
        <v>4122</v>
      </c>
      <c r="H1681" s="41" t="s">
        <v>4123</v>
      </c>
      <c r="I1681" s="36" t="s">
        <v>4136</v>
      </c>
      <c r="J1681" s="35" t="s">
        <v>4178</v>
      </c>
      <c r="K1681" s="47" t="s">
        <v>6716</v>
      </c>
    </row>
    <row r="1682" spans="1:11" ht="15" hidden="1" customHeight="1">
      <c r="A1682" s="37" t="s">
        <v>4069</v>
      </c>
      <c r="B1682" s="35" t="s">
        <v>131</v>
      </c>
      <c r="C1682" s="35" t="s">
        <v>2095</v>
      </c>
      <c r="D1682" s="35">
        <v>9</v>
      </c>
      <c r="E1682" s="35">
        <v>2022</v>
      </c>
      <c r="F1682" s="43">
        <v>44925</v>
      </c>
      <c r="G1682" s="35" t="s">
        <v>4124</v>
      </c>
      <c r="H1682" s="41" t="s">
        <v>4125</v>
      </c>
      <c r="I1682" s="36" t="s">
        <v>4136</v>
      </c>
      <c r="J1682" s="35" t="s">
        <v>4178</v>
      </c>
      <c r="K1682" s="47" t="s">
        <v>6716</v>
      </c>
    </row>
    <row r="1683" spans="1:11" ht="15" hidden="1" customHeight="1">
      <c r="A1683" s="37" t="s">
        <v>4069</v>
      </c>
      <c r="B1683" s="35" t="s">
        <v>131</v>
      </c>
      <c r="C1683" s="35" t="s">
        <v>2095</v>
      </c>
      <c r="D1683" s="35">
        <v>9</v>
      </c>
      <c r="E1683" s="35">
        <v>2022</v>
      </c>
      <c r="F1683" s="43">
        <v>44925</v>
      </c>
      <c r="G1683" s="35" t="s">
        <v>4126</v>
      </c>
      <c r="H1683" s="41" t="s">
        <v>4127</v>
      </c>
      <c r="I1683" s="36" t="s">
        <v>4136</v>
      </c>
      <c r="J1683" s="35" t="s">
        <v>4178</v>
      </c>
      <c r="K1683" s="47" t="s">
        <v>6716</v>
      </c>
    </row>
    <row r="1684" spans="1:11" ht="15" hidden="1" customHeight="1">
      <c r="A1684" s="37" t="s">
        <v>4069</v>
      </c>
      <c r="B1684" s="35" t="s">
        <v>131</v>
      </c>
      <c r="C1684" s="35" t="s">
        <v>2095</v>
      </c>
      <c r="D1684" s="35">
        <v>9</v>
      </c>
      <c r="E1684" s="35">
        <v>2022</v>
      </c>
      <c r="F1684" s="43">
        <v>44925</v>
      </c>
      <c r="G1684" s="35" t="s">
        <v>4128</v>
      </c>
      <c r="H1684" s="41" t="s">
        <v>4129</v>
      </c>
      <c r="I1684" s="36" t="s">
        <v>4136</v>
      </c>
      <c r="J1684" s="35" t="s">
        <v>4178</v>
      </c>
      <c r="K1684" s="47" t="s">
        <v>6716</v>
      </c>
    </row>
    <row r="1685" spans="1:11" ht="15" hidden="1" customHeight="1">
      <c r="A1685" s="37" t="s">
        <v>4069</v>
      </c>
      <c r="B1685" s="35" t="s">
        <v>131</v>
      </c>
      <c r="C1685" s="35" t="s">
        <v>2095</v>
      </c>
      <c r="D1685" s="35">
        <v>9</v>
      </c>
      <c r="E1685" s="35">
        <v>2022</v>
      </c>
      <c r="F1685" s="43">
        <v>44925</v>
      </c>
      <c r="G1685" s="35" t="s">
        <v>4130</v>
      </c>
      <c r="H1685" s="41" t="s">
        <v>4131</v>
      </c>
      <c r="I1685" s="36" t="s">
        <v>4136</v>
      </c>
      <c r="J1685" s="35" t="s">
        <v>4178</v>
      </c>
      <c r="K1685" s="47" t="s">
        <v>6716</v>
      </c>
    </row>
    <row r="1686" spans="1:11" ht="15" hidden="1" customHeight="1">
      <c r="A1686" s="37" t="s">
        <v>4069</v>
      </c>
      <c r="B1686" s="35" t="s">
        <v>131</v>
      </c>
      <c r="C1686" s="35" t="s">
        <v>2095</v>
      </c>
      <c r="D1686" s="35">
        <v>9</v>
      </c>
      <c r="E1686" s="35">
        <v>2022</v>
      </c>
      <c r="F1686" s="43">
        <v>44925</v>
      </c>
      <c r="G1686" s="35" t="s">
        <v>4132</v>
      </c>
      <c r="H1686" s="41" t="s">
        <v>4133</v>
      </c>
      <c r="I1686" s="36" t="s">
        <v>4136</v>
      </c>
      <c r="J1686" s="35" t="s">
        <v>4178</v>
      </c>
      <c r="K1686" s="47" t="s">
        <v>6716</v>
      </c>
    </row>
    <row r="1687" spans="1:11" ht="15" hidden="1" customHeight="1">
      <c r="A1687" s="37" t="s">
        <v>4069</v>
      </c>
      <c r="B1687" s="35" t="s">
        <v>131</v>
      </c>
      <c r="C1687" s="35" t="s">
        <v>2095</v>
      </c>
      <c r="D1687" s="35">
        <v>9</v>
      </c>
      <c r="E1687" s="35">
        <v>2022</v>
      </c>
      <c r="F1687" s="43">
        <v>44925</v>
      </c>
      <c r="G1687" s="35" t="s">
        <v>4134</v>
      </c>
      <c r="H1687" s="41" t="s">
        <v>4135</v>
      </c>
      <c r="I1687" s="36" t="s">
        <v>4136</v>
      </c>
      <c r="J1687" s="35" t="s">
        <v>4178</v>
      </c>
      <c r="K1687" s="47" t="s">
        <v>6716</v>
      </c>
    </row>
    <row r="1688" spans="1:11" ht="15" hidden="1" customHeight="1">
      <c r="A1688" s="37" t="s">
        <v>4069</v>
      </c>
      <c r="B1688" s="35" t="s">
        <v>131</v>
      </c>
      <c r="C1688" s="35" t="s">
        <v>2095</v>
      </c>
      <c r="D1688" s="35">
        <v>9</v>
      </c>
      <c r="E1688" s="35">
        <v>2022</v>
      </c>
      <c r="F1688" s="43">
        <v>44925</v>
      </c>
      <c r="G1688" s="35" t="s">
        <v>4137</v>
      </c>
      <c r="H1688" s="41" t="s">
        <v>4138</v>
      </c>
      <c r="I1688" s="36" t="s">
        <v>4146</v>
      </c>
      <c r="J1688" s="35" t="s">
        <v>4178</v>
      </c>
      <c r="K1688" s="47" t="s">
        <v>6716</v>
      </c>
    </row>
    <row r="1689" spans="1:11" ht="15" hidden="1" customHeight="1">
      <c r="A1689" s="37" t="s">
        <v>4069</v>
      </c>
      <c r="B1689" s="35" t="s">
        <v>131</v>
      </c>
      <c r="C1689" s="35" t="s">
        <v>2095</v>
      </c>
      <c r="D1689" s="35">
        <v>9</v>
      </c>
      <c r="E1689" s="35">
        <v>2022</v>
      </c>
      <c r="F1689" s="43">
        <v>44925</v>
      </c>
      <c r="G1689" s="35" t="s">
        <v>4139</v>
      </c>
      <c r="H1689" s="41" t="s">
        <v>4140</v>
      </c>
      <c r="I1689" s="36" t="s">
        <v>4146</v>
      </c>
      <c r="J1689" s="35" t="s">
        <v>4178</v>
      </c>
      <c r="K1689" s="47" t="s">
        <v>6716</v>
      </c>
    </row>
    <row r="1690" spans="1:11" ht="15" hidden="1" customHeight="1">
      <c r="A1690" s="37" t="s">
        <v>4069</v>
      </c>
      <c r="B1690" s="35" t="s">
        <v>131</v>
      </c>
      <c r="C1690" s="35" t="s">
        <v>2095</v>
      </c>
      <c r="D1690" s="35">
        <v>9</v>
      </c>
      <c r="E1690" s="35">
        <v>2022</v>
      </c>
      <c r="F1690" s="43">
        <v>44925</v>
      </c>
      <c r="G1690" s="35" t="s">
        <v>4141</v>
      </c>
      <c r="H1690" s="41" t="s">
        <v>4140</v>
      </c>
      <c r="I1690" s="36" t="s">
        <v>4146</v>
      </c>
      <c r="J1690" s="35" t="s">
        <v>4178</v>
      </c>
      <c r="K1690" s="47" t="s">
        <v>6716</v>
      </c>
    </row>
    <row r="1691" spans="1:11" ht="15" hidden="1" customHeight="1">
      <c r="A1691" s="37" t="s">
        <v>4069</v>
      </c>
      <c r="B1691" s="35" t="s">
        <v>131</v>
      </c>
      <c r="C1691" s="35" t="s">
        <v>2095</v>
      </c>
      <c r="D1691" s="35">
        <v>9</v>
      </c>
      <c r="E1691" s="35">
        <v>2022</v>
      </c>
      <c r="F1691" s="43">
        <v>44925</v>
      </c>
      <c r="G1691" s="35" t="s">
        <v>4142</v>
      </c>
      <c r="H1691" s="41" t="s">
        <v>4143</v>
      </c>
      <c r="I1691" s="36" t="s">
        <v>4146</v>
      </c>
      <c r="J1691" s="35" t="s">
        <v>4178</v>
      </c>
      <c r="K1691" s="47" t="s">
        <v>6716</v>
      </c>
    </row>
    <row r="1692" spans="1:11" ht="15" hidden="1" customHeight="1">
      <c r="A1692" s="37" t="s">
        <v>4069</v>
      </c>
      <c r="B1692" s="35" t="s">
        <v>131</v>
      </c>
      <c r="C1692" s="35" t="s">
        <v>2095</v>
      </c>
      <c r="D1692" s="35">
        <v>9</v>
      </c>
      <c r="E1692" s="35">
        <v>2022</v>
      </c>
      <c r="F1692" s="43">
        <v>44925</v>
      </c>
      <c r="G1692" s="35" t="s">
        <v>4145</v>
      </c>
      <c r="H1692" s="41" t="s">
        <v>4144</v>
      </c>
      <c r="I1692" s="36" t="s">
        <v>4146</v>
      </c>
      <c r="J1692" s="35" t="s">
        <v>4178</v>
      </c>
      <c r="K1692" s="47" t="s">
        <v>6716</v>
      </c>
    </row>
    <row r="1693" spans="1:11" ht="15" hidden="1" customHeight="1">
      <c r="A1693" s="37" t="s">
        <v>4069</v>
      </c>
      <c r="B1693" s="35" t="s">
        <v>131</v>
      </c>
      <c r="C1693" s="35" t="s">
        <v>2095</v>
      </c>
      <c r="D1693" s="35">
        <v>9</v>
      </c>
      <c r="E1693" s="35">
        <v>2022</v>
      </c>
      <c r="F1693" s="43">
        <v>44925</v>
      </c>
      <c r="G1693" s="35" t="s">
        <v>4147</v>
      </c>
      <c r="H1693" s="41" t="s">
        <v>4148</v>
      </c>
      <c r="I1693" s="36" t="s">
        <v>4172</v>
      </c>
      <c r="J1693" s="35" t="s">
        <v>4178</v>
      </c>
      <c r="K1693" s="47" t="s">
        <v>6716</v>
      </c>
    </row>
    <row r="1694" spans="1:11" ht="15" hidden="1" customHeight="1">
      <c r="A1694" s="37" t="s">
        <v>4069</v>
      </c>
      <c r="B1694" s="35" t="s">
        <v>131</v>
      </c>
      <c r="C1694" s="35" t="s">
        <v>2095</v>
      </c>
      <c r="D1694" s="35">
        <v>9</v>
      </c>
      <c r="E1694" s="35">
        <v>2022</v>
      </c>
      <c r="F1694" s="43">
        <v>44925</v>
      </c>
      <c r="G1694" s="35" t="s">
        <v>4149</v>
      </c>
      <c r="H1694" s="41" t="s">
        <v>4150</v>
      </c>
      <c r="I1694" s="36" t="s">
        <v>4172</v>
      </c>
      <c r="J1694" s="35" t="s">
        <v>4178</v>
      </c>
      <c r="K1694" s="47" t="s">
        <v>6716</v>
      </c>
    </row>
    <row r="1695" spans="1:11" ht="15" hidden="1" customHeight="1">
      <c r="A1695" s="37" t="s">
        <v>4069</v>
      </c>
      <c r="B1695" s="35" t="s">
        <v>131</v>
      </c>
      <c r="C1695" s="35" t="s">
        <v>2095</v>
      </c>
      <c r="D1695" s="35">
        <v>9</v>
      </c>
      <c r="E1695" s="35">
        <v>2022</v>
      </c>
      <c r="F1695" s="43">
        <v>44925</v>
      </c>
      <c r="G1695" s="35" t="s">
        <v>4151</v>
      </c>
      <c r="H1695" s="41" t="s">
        <v>4152</v>
      </c>
      <c r="I1695" s="36" t="s">
        <v>4172</v>
      </c>
      <c r="J1695" s="35" t="s">
        <v>4178</v>
      </c>
      <c r="K1695" s="47" t="s">
        <v>6716</v>
      </c>
    </row>
    <row r="1696" spans="1:11" ht="15" hidden="1" customHeight="1">
      <c r="A1696" s="37" t="s">
        <v>4069</v>
      </c>
      <c r="B1696" s="35" t="s">
        <v>131</v>
      </c>
      <c r="C1696" s="35" t="s">
        <v>2095</v>
      </c>
      <c r="D1696" s="35">
        <v>9</v>
      </c>
      <c r="E1696" s="35">
        <v>2022</v>
      </c>
      <c r="F1696" s="43">
        <v>44925</v>
      </c>
      <c r="G1696" s="35" t="s">
        <v>4153</v>
      </c>
      <c r="H1696" s="41" t="s">
        <v>4152</v>
      </c>
      <c r="I1696" s="36" t="s">
        <v>4172</v>
      </c>
      <c r="J1696" s="35" t="s">
        <v>4178</v>
      </c>
      <c r="K1696" s="47" t="s">
        <v>6716</v>
      </c>
    </row>
    <row r="1697" spans="1:11" ht="15" hidden="1" customHeight="1">
      <c r="A1697" s="37" t="s">
        <v>4069</v>
      </c>
      <c r="B1697" s="35" t="s">
        <v>131</v>
      </c>
      <c r="C1697" s="35" t="s">
        <v>2095</v>
      </c>
      <c r="D1697" s="35">
        <v>9</v>
      </c>
      <c r="E1697" s="35">
        <v>2022</v>
      </c>
      <c r="F1697" s="43">
        <v>44925</v>
      </c>
      <c r="G1697" s="35" t="s">
        <v>4154</v>
      </c>
      <c r="H1697" s="41" t="s">
        <v>4155</v>
      </c>
      <c r="I1697" s="36" t="s">
        <v>4172</v>
      </c>
      <c r="J1697" s="35" t="s">
        <v>4178</v>
      </c>
      <c r="K1697" s="47" t="s">
        <v>6716</v>
      </c>
    </row>
    <row r="1698" spans="1:11" ht="15" hidden="1" customHeight="1">
      <c r="A1698" s="37" t="s">
        <v>4069</v>
      </c>
      <c r="B1698" s="35" t="s">
        <v>131</v>
      </c>
      <c r="C1698" s="35" t="s">
        <v>2095</v>
      </c>
      <c r="D1698" s="35">
        <v>9</v>
      </c>
      <c r="E1698" s="35">
        <v>2022</v>
      </c>
      <c r="F1698" s="43">
        <v>44925</v>
      </c>
      <c r="G1698" s="35" t="s">
        <v>4157</v>
      </c>
      <c r="H1698" s="41" t="s">
        <v>4156</v>
      </c>
      <c r="I1698" s="36" t="s">
        <v>4172</v>
      </c>
      <c r="J1698" s="35" t="s">
        <v>4178</v>
      </c>
      <c r="K1698" s="47" t="s">
        <v>6716</v>
      </c>
    </row>
    <row r="1699" spans="1:11" ht="15" hidden="1" customHeight="1">
      <c r="A1699" s="37" t="s">
        <v>4069</v>
      </c>
      <c r="B1699" s="35" t="s">
        <v>131</v>
      </c>
      <c r="C1699" s="35" t="s">
        <v>2095</v>
      </c>
      <c r="D1699" s="35">
        <v>9</v>
      </c>
      <c r="E1699" s="35">
        <v>2022</v>
      </c>
      <c r="F1699" s="43">
        <v>44925</v>
      </c>
      <c r="G1699" s="35" t="s">
        <v>4158</v>
      </c>
      <c r="H1699" s="41" t="s">
        <v>4159</v>
      </c>
      <c r="I1699" s="36" t="s">
        <v>4172</v>
      </c>
      <c r="J1699" s="35" t="s">
        <v>4178</v>
      </c>
      <c r="K1699" s="47" t="s">
        <v>6716</v>
      </c>
    </row>
    <row r="1700" spans="1:11" ht="15" hidden="1" customHeight="1">
      <c r="A1700" s="37" t="s">
        <v>4069</v>
      </c>
      <c r="B1700" s="35" t="s">
        <v>131</v>
      </c>
      <c r="C1700" s="35" t="s">
        <v>2095</v>
      </c>
      <c r="D1700" s="35">
        <v>9</v>
      </c>
      <c r="E1700" s="35">
        <v>2022</v>
      </c>
      <c r="F1700" s="43">
        <v>44925</v>
      </c>
      <c r="G1700" s="35" t="s">
        <v>4161</v>
      </c>
      <c r="H1700" s="41" t="s">
        <v>4160</v>
      </c>
      <c r="I1700" s="36" t="s">
        <v>4172</v>
      </c>
      <c r="J1700" s="35" t="s">
        <v>4178</v>
      </c>
      <c r="K1700" s="47" t="s">
        <v>6716</v>
      </c>
    </row>
    <row r="1701" spans="1:11" ht="15" hidden="1" customHeight="1">
      <c r="A1701" s="37" t="s">
        <v>4069</v>
      </c>
      <c r="B1701" s="35" t="s">
        <v>131</v>
      </c>
      <c r="C1701" s="35" t="s">
        <v>2095</v>
      </c>
      <c r="D1701" s="35">
        <v>9</v>
      </c>
      <c r="E1701" s="35">
        <v>2022</v>
      </c>
      <c r="F1701" s="43">
        <v>44925</v>
      </c>
      <c r="G1701" s="35" t="s">
        <v>4162</v>
      </c>
      <c r="H1701" s="41" t="s">
        <v>4163</v>
      </c>
      <c r="I1701" s="36" t="s">
        <v>4172</v>
      </c>
      <c r="J1701" s="35" t="s">
        <v>4178</v>
      </c>
      <c r="K1701" s="47" t="s">
        <v>6716</v>
      </c>
    </row>
    <row r="1702" spans="1:11" ht="15" hidden="1" customHeight="1">
      <c r="A1702" s="37" t="s">
        <v>4069</v>
      </c>
      <c r="B1702" s="35" t="s">
        <v>131</v>
      </c>
      <c r="C1702" s="35" t="s">
        <v>2095</v>
      </c>
      <c r="D1702" s="35">
        <v>9</v>
      </c>
      <c r="E1702" s="35">
        <v>2022</v>
      </c>
      <c r="F1702" s="43">
        <v>44925</v>
      </c>
      <c r="G1702" s="35" t="s">
        <v>4164</v>
      </c>
      <c r="H1702" s="41" t="s">
        <v>4166</v>
      </c>
      <c r="I1702" s="36" t="s">
        <v>4172</v>
      </c>
      <c r="J1702" s="35" t="s">
        <v>4178</v>
      </c>
      <c r="K1702" s="47" t="s">
        <v>6716</v>
      </c>
    </row>
    <row r="1703" spans="1:11" ht="15" hidden="1" customHeight="1">
      <c r="A1703" s="37" t="s">
        <v>4069</v>
      </c>
      <c r="B1703" s="35" t="s">
        <v>131</v>
      </c>
      <c r="C1703" s="35" t="s">
        <v>2095</v>
      </c>
      <c r="D1703" s="35">
        <v>9</v>
      </c>
      <c r="E1703" s="35">
        <v>2022</v>
      </c>
      <c r="F1703" s="43">
        <v>44925</v>
      </c>
      <c r="G1703" s="35" t="s">
        <v>4165</v>
      </c>
      <c r="H1703" s="41" t="s">
        <v>4167</v>
      </c>
      <c r="I1703" s="36" t="s">
        <v>4172</v>
      </c>
      <c r="J1703" s="35" t="s">
        <v>4178</v>
      </c>
      <c r="K1703" s="47" t="s">
        <v>6716</v>
      </c>
    </row>
    <row r="1704" spans="1:11" ht="15" hidden="1" customHeight="1">
      <c r="A1704" s="37" t="s">
        <v>4069</v>
      </c>
      <c r="B1704" s="35" t="s">
        <v>131</v>
      </c>
      <c r="C1704" s="35" t="s">
        <v>2095</v>
      </c>
      <c r="D1704" s="35">
        <v>9</v>
      </c>
      <c r="E1704" s="35">
        <v>2022</v>
      </c>
      <c r="F1704" s="43">
        <v>44925</v>
      </c>
      <c r="G1704" s="35" t="s">
        <v>4168</v>
      </c>
      <c r="H1704" s="41" t="s">
        <v>4169</v>
      </c>
      <c r="I1704" s="36" t="s">
        <v>4172</v>
      </c>
      <c r="J1704" s="35" t="s">
        <v>4178</v>
      </c>
      <c r="K1704" s="47" t="s">
        <v>6716</v>
      </c>
    </row>
    <row r="1705" spans="1:11" ht="15" hidden="1" customHeight="1">
      <c r="A1705" s="37" t="s">
        <v>4069</v>
      </c>
      <c r="B1705" s="35" t="s">
        <v>131</v>
      </c>
      <c r="C1705" s="35" t="s">
        <v>2095</v>
      </c>
      <c r="D1705" s="35">
        <v>9</v>
      </c>
      <c r="E1705" s="35">
        <v>2022</v>
      </c>
      <c r="F1705" s="43">
        <v>44925</v>
      </c>
      <c r="G1705" s="35" t="s">
        <v>4171</v>
      </c>
      <c r="H1705" s="41" t="s">
        <v>4170</v>
      </c>
      <c r="I1705" s="36" t="s">
        <v>4172</v>
      </c>
      <c r="J1705" s="35" t="s">
        <v>4178</v>
      </c>
      <c r="K1705" s="47" t="s">
        <v>6716</v>
      </c>
    </row>
    <row r="1706" spans="1:11" ht="15" hidden="1" customHeight="1">
      <c r="A1706" s="37" t="s">
        <v>4069</v>
      </c>
      <c r="B1706" s="35" t="s">
        <v>131</v>
      </c>
      <c r="C1706" s="35" t="s">
        <v>2095</v>
      </c>
      <c r="D1706" s="35">
        <v>9</v>
      </c>
      <c r="E1706" s="35">
        <v>2022</v>
      </c>
      <c r="F1706" s="43">
        <v>44925</v>
      </c>
      <c r="G1706" s="35" t="s">
        <v>4173</v>
      </c>
      <c r="H1706" s="41" t="s">
        <v>4174</v>
      </c>
      <c r="I1706" s="36" t="s">
        <v>4177</v>
      </c>
      <c r="J1706" s="35" t="s">
        <v>4178</v>
      </c>
      <c r="K1706" s="47" t="s">
        <v>6716</v>
      </c>
    </row>
    <row r="1707" spans="1:11" ht="15" hidden="1" customHeight="1">
      <c r="A1707" s="37" t="s">
        <v>4069</v>
      </c>
      <c r="B1707" s="35" t="s">
        <v>131</v>
      </c>
      <c r="C1707" s="35" t="s">
        <v>2095</v>
      </c>
      <c r="D1707" s="35">
        <v>9</v>
      </c>
      <c r="E1707" s="35">
        <v>2022</v>
      </c>
      <c r="F1707" s="43">
        <v>44925</v>
      </c>
      <c r="G1707" s="35" t="s">
        <v>4175</v>
      </c>
      <c r="H1707" s="41" t="s">
        <v>4176</v>
      </c>
      <c r="I1707" s="36" t="s">
        <v>4177</v>
      </c>
      <c r="J1707" s="35" t="s">
        <v>4178</v>
      </c>
      <c r="K1707" s="47" t="s">
        <v>6716</v>
      </c>
    </row>
    <row r="1708" spans="1:11" ht="30" hidden="1" customHeight="1">
      <c r="A1708" s="35" t="s">
        <v>4181</v>
      </c>
      <c r="B1708" s="44" t="s">
        <v>5137</v>
      </c>
      <c r="C1708" s="35" t="s">
        <v>2095</v>
      </c>
      <c r="D1708" s="35">
        <v>32</v>
      </c>
      <c r="E1708" s="35">
        <v>2022</v>
      </c>
      <c r="F1708" s="43">
        <v>44923</v>
      </c>
      <c r="G1708" s="36" t="s">
        <v>4182</v>
      </c>
      <c r="H1708" s="41">
        <v>678.24</v>
      </c>
      <c r="I1708" s="36" t="s">
        <v>3373</v>
      </c>
      <c r="J1708" s="35" t="s">
        <v>4179</v>
      </c>
      <c r="K1708" s="47" t="s">
        <v>6664</v>
      </c>
    </row>
    <row r="1709" spans="1:11" ht="30" hidden="1" customHeight="1">
      <c r="A1709" s="35" t="s">
        <v>4181</v>
      </c>
      <c r="B1709" s="44" t="s">
        <v>5137</v>
      </c>
      <c r="C1709" s="35" t="s">
        <v>2095</v>
      </c>
      <c r="D1709" s="35">
        <v>32</v>
      </c>
      <c r="E1709" s="35">
        <v>2022</v>
      </c>
      <c r="F1709" s="43">
        <v>44923</v>
      </c>
      <c r="G1709" s="36" t="s">
        <v>4182</v>
      </c>
      <c r="H1709" s="41">
        <v>13100</v>
      </c>
      <c r="I1709" s="36" t="s">
        <v>4183</v>
      </c>
      <c r="J1709" s="35" t="s">
        <v>4179</v>
      </c>
      <c r="K1709" s="47" t="s">
        <v>6664</v>
      </c>
    </row>
    <row r="1710" spans="1:11" ht="30" hidden="1" customHeight="1">
      <c r="A1710" s="35" t="s">
        <v>4181</v>
      </c>
      <c r="B1710" s="44" t="s">
        <v>5137</v>
      </c>
      <c r="C1710" s="35" t="s">
        <v>2095</v>
      </c>
      <c r="D1710" s="35">
        <v>32</v>
      </c>
      <c r="E1710" s="35">
        <v>2022</v>
      </c>
      <c r="F1710" s="43">
        <v>44923</v>
      </c>
      <c r="G1710" s="36" t="s">
        <v>4182</v>
      </c>
      <c r="H1710" s="41">
        <v>30000</v>
      </c>
      <c r="I1710" s="36" t="s">
        <v>3650</v>
      </c>
      <c r="J1710" s="35" t="s">
        <v>4179</v>
      </c>
      <c r="K1710" s="47" t="s">
        <v>6664</v>
      </c>
    </row>
    <row r="1711" spans="1:11" ht="30" hidden="1" customHeight="1">
      <c r="A1711" s="35" t="s">
        <v>4181</v>
      </c>
      <c r="B1711" s="44" t="s">
        <v>5137</v>
      </c>
      <c r="C1711" s="35" t="s">
        <v>2095</v>
      </c>
      <c r="D1711" s="35">
        <v>32</v>
      </c>
      <c r="E1711" s="35">
        <v>2022</v>
      </c>
      <c r="F1711" s="43">
        <v>44923</v>
      </c>
      <c r="G1711" s="36" t="s">
        <v>4182</v>
      </c>
      <c r="H1711" s="41">
        <v>12089.66</v>
      </c>
      <c r="I1711" s="36" t="s">
        <v>4184</v>
      </c>
      <c r="J1711" s="35" t="s">
        <v>4179</v>
      </c>
      <c r="K1711" s="47" t="s">
        <v>6664</v>
      </c>
    </row>
    <row r="1712" spans="1:11" s="3" customFormat="1" ht="30" hidden="1" customHeight="1">
      <c r="A1712" s="35" t="s">
        <v>4185</v>
      </c>
      <c r="B1712" s="35" t="s">
        <v>229</v>
      </c>
      <c r="C1712" s="10" t="s">
        <v>142</v>
      </c>
      <c r="D1712" s="35">
        <v>55</v>
      </c>
      <c r="E1712" s="35">
        <v>2022</v>
      </c>
      <c r="F1712" s="43">
        <v>44930</v>
      </c>
      <c r="G1712" s="36" t="s">
        <v>4186</v>
      </c>
      <c r="H1712" s="41">
        <v>37992825</v>
      </c>
      <c r="I1712" s="36" t="s">
        <v>4187</v>
      </c>
      <c r="J1712" s="35" t="s">
        <v>4180</v>
      </c>
      <c r="K1712" s="34" t="s">
        <v>7175</v>
      </c>
    </row>
    <row r="1713" spans="1:11" s="3" customFormat="1" hidden="1">
      <c r="A1713" s="35" t="s">
        <v>4188</v>
      </c>
      <c r="B1713" s="35" t="s">
        <v>229</v>
      </c>
      <c r="C1713" s="10" t="s">
        <v>142</v>
      </c>
      <c r="D1713" s="35">
        <v>53</v>
      </c>
      <c r="E1713" s="35">
        <v>2022</v>
      </c>
      <c r="F1713" s="43">
        <v>44930</v>
      </c>
      <c r="G1713" s="35" t="s">
        <v>4189</v>
      </c>
      <c r="H1713" s="41">
        <v>4972500</v>
      </c>
      <c r="I1713" s="36" t="s">
        <v>2941</v>
      </c>
      <c r="J1713" s="35" t="s">
        <v>4180</v>
      </c>
      <c r="K1713" s="34" t="s">
        <v>7175</v>
      </c>
    </row>
    <row r="1714" spans="1:11" s="3" customFormat="1" ht="45" hidden="1" customHeight="1">
      <c r="A1714" s="35" t="s">
        <v>4190</v>
      </c>
      <c r="B1714" s="35" t="s">
        <v>1678</v>
      </c>
      <c r="C1714" s="10" t="s">
        <v>8</v>
      </c>
      <c r="D1714" s="35">
        <v>35</v>
      </c>
      <c r="E1714" s="35">
        <v>2022</v>
      </c>
      <c r="F1714" s="43">
        <v>44931</v>
      </c>
      <c r="G1714" s="36" t="s">
        <v>4191</v>
      </c>
      <c r="H1714" s="41">
        <v>892166.65</v>
      </c>
      <c r="I1714" s="36" t="s">
        <v>4192</v>
      </c>
      <c r="J1714" s="35" t="s">
        <v>4193</v>
      </c>
      <c r="K1714" s="47" t="s">
        <v>6694</v>
      </c>
    </row>
    <row r="1715" spans="1:11" ht="46.5" hidden="1" customHeight="1">
      <c r="A1715" s="35" t="s">
        <v>4194</v>
      </c>
      <c r="B1715" s="35" t="s">
        <v>62</v>
      </c>
      <c r="C1715" s="36" t="s">
        <v>4198</v>
      </c>
      <c r="D1715" s="35">
        <v>1</v>
      </c>
      <c r="E1715" s="35">
        <v>2022</v>
      </c>
      <c r="F1715" s="43">
        <v>44932</v>
      </c>
      <c r="G1715" s="36" t="s">
        <v>4197</v>
      </c>
      <c r="H1715" s="41">
        <v>1519992</v>
      </c>
      <c r="I1715" s="36" t="s">
        <v>4195</v>
      </c>
      <c r="J1715" s="35" t="s">
        <v>4193</v>
      </c>
      <c r="K1715" s="47" t="s">
        <v>6694</v>
      </c>
    </row>
    <row r="1716" spans="1:11" ht="45" hidden="1" customHeight="1">
      <c r="A1716" s="35" t="s">
        <v>4194</v>
      </c>
      <c r="B1716" s="35" t="s">
        <v>62</v>
      </c>
      <c r="C1716" s="36" t="s">
        <v>4198</v>
      </c>
      <c r="D1716" s="35">
        <v>1</v>
      </c>
      <c r="E1716" s="35">
        <v>2022</v>
      </c>
      <c r="F1716" s="43">
        <v>44932</v>
      </c>
      <c r="G1716" s="36" t="s">
        <v>4197</v>
      </c>
      <c r="H1716" s="41">
        <v>1540000</v>
      </c>
      <c r="I1716" s="36" t="s">
        <v>4196</v>
      </c>
      <c r="J1716" s="35" t="s">
        <v>4193</v>
      </c>
      <c r="K1716" s="47" t="s">
        <v>6694</v>
      </c>
    </row>
    <row r="1717" spans="1:11" ht="45" hidden="1" customHeight="1">
      <c r="A1717" s="35" t="s">
        <v>4194</v>
      </c>
      <c r="B1717" s="35" t="s">
        <v>62</v>
      </c>
      <c r="C1717" s="36" t="s">
        <v>4198</v>
      </c>
      <c r="D1717" s="35">
        <v>1</v>
      </c>
      <c r="E1717" s="35">
        <v>2022</v>
      </c>
      <c r="F1717" s="43">
        <v>44932</v>
      </c>
      <c r="G1717" s="36" t="s">
        <v>4197</v>
      </c>
      <c r="H1717" s="41">
        <v>1490000</v>
      </c>
      <c r="I1717" s="36" t="s">
        <v>3854</v>
      </c>
      <c r="J1717" s="35" t="s">
        <v>4193</v>
      </c>
      <c r="K1717" s="47" t="s">
        <v>6694</v>
      </c>
    </row>
    <row r="1718" spans="1:11" s="3" customFormat="1" ht="45" hidden="1">
      <c r="A1718" s="35" t="s">
        <v>4199</v>
      </c>
      <c r="B1718" s="35" t="s">
        <v>229</v>
      </c>
      <c r="C1718" s="10" t="s">
        <v>142</v>
      </c>
      <c r="D1718" s="35">
        <v>49</v>
      </c>
      <c r="E1718" s="35">
        <v>2022</v>
      </c>
      <c r="F1718" s="43">
        <v>44932</v>
      </c>
      <c r="G1718" s="36" t="s">
        <v>4201</v>
      </c>
      <c r="H1718" s="41">
        <v>1158545</v>
      </c>
      <c r="I1718" s="36" t="s">
        <v>4200</v>
      </c>
      <c r="J1718" s="35" t="s">
        <v>4193</v>
      </c>
      <c r="K1718" s="47" t="s">
        <v>6694</v>
      </c>
    </row>
    <row r="1719" spans="1:11" s="3" customFormat="1" ht="30" hidden="1" customHeight="1">
      <c r="A1719" s="35" t="s">
        <v>4199</v>
      </c>
      <c r="B1719" s="35" t="s">
        <v>229</v>
      </c>
      <c r="C1719" s="10" t="s">
        <v>142</v>
      </c>
      <c r="D1719" s="35">
        <v>49</v>
      </c>
      <c r="E1719" s="35">
        <v>2022</v>
      </c>
      <c r="F1719" s="43">
        <v>44932</v>
      </c>
      <c r="G1719" s="36" t="s">
        <v>4203</v>
      </c>
      <c r="H1719" s="41">
        <v>22298</v>
      </c>
      <c r="I1719" s="36" t="s">
        <v>4202</v>
      </c>
      <c r="J1719" s="35" t="s">
        <v>4193</v>
      </c>
      <c r="K1719" s="89" t="s">
        <v>6694</v>
      </c>
    </row>
    <row r="1720" spans="1:11" s="3" customFormat="1" ht="45" hidden="1">
      <c r="A1720" s="35" t="s">
        <v>4204</v>
      </c>
      <c r="B1720" s="9" t="s">
        <v>5018</v>
      </c>
      <c r="C1720" s="35" t="s">
        <v>1875</v>
      </c>
      <c r="D1720" s="35">
        <v>2</v>
      </c>
      <c r="E1720" s="35">
        <v>2022</v>
      </c>
      <c r="F1720" s="43">
        <v>44935</v>
      </c>
      <c r="G1720" s="36" t="s">
        <v>4205</v>
      </c>
      <c r="H1720" s="41">
        <v>261293.5</v>
      </c>
      <c r="I1720" s="36" t="s">
        <v>4206</v>
      </c>
      <c r="J1720" s="35" t="s">
        <v>4207</v>
      </c>
      <c r="K1720" s="47" t="s">
        <v>6695</v>
      </c>
    </row>
    <row r="1721" spans="1:11" s="3" customFormat="1" ht="15" hidden="1" customHeight="1">
      <c r="A1721" s="35" t="s">
        <v>4208</v>
      </c>
      <c r="B1721" s="35" t="s">
        <v>229</v>
      </c>
      <c r="C1721" s="10" t="s">
        <v>142</v>
      </c>
      <c r="D1721" s="35">
        <v>44</v>
      </c>
      <c r="E1721" s="35">
        <v>2022</v>
      </c>
      <c r="F1721" s="43">
        <v>44935</v>
      </c>
      <c r="G1721" s="35" t="s">
        <v>4210</v>
      </c>
      <c r="H1721" s="41">
        <v>64452</v>
      </c>
      <c r="I1721" s="36" t="s">
        <v>4209</v>
      </c>
      <c r="J1721" s="35" t="s">
        <v>4207</v>
      </c>
      <c r="K1721" s="89" t="s">
        <v>6695</v>
      </c>
    </row>
    <row r="1722" spans="1:11" s="3" customFormat="1" ht="30" hidden="1">
      <c r="A1722" s="35" t="s">
        <v>4211</v>
      </c>
      <c r="B1722" s="35" t="s">
        <v>79</v>
      </c>
      <c r="C1722" s="9" t="s">
        <v>2981</v>
      </c>
      <c r="D1722" s="35">
        <v>44</v>
      </c>
      <c r="E1722" s="35">
        <v>2022</v>
      </c>
      <c r="F1722" s="43">
        <v>44936</v>
      </c>
      <c r="G1722" s="36" t="s">
        <v>4214</v>
      </c>
      <c r="H1722" s="41">
        <v>12839</v>
      </c>
      <c r="I1722" s="36" t="s">
        <v>4212</v>
      </c>
      <c r="J1722" s="35" t="s">
        <v>4213</v>
      </c>
      <c r="K1722" s="47" t="s">
        <v>6665</v>
      </c>
    </row>
    <row r="1723" spans="1:11" s="3" customFormat="1" ht="90" hidden="1" customHeight="1">
      <c r="A1723" s="35" t="s">
        <v>4215</v>
      </c>
      <c r="B1723" s="35" t="s">
        <v>1646</v>
      </c>
      <c r="C1723" s="35" t="s">
        <v>2095</v>
      </c>
      <c r="D1723" s="35">
        <v>33</v>
      </c>
      <c r="E1723" s="35">
        <v>2022</v>
      </c>
      <c r="F1723" s="43">
        <v>44937</v>
      </c>
      <c r="G1723" s="36" t="s">
        <v>4216</v>
      </c>
      <c r="H1723" s="41">
        <v>940000</v>
      </c>
      <c r="I1723" s="36" t="s">
        <v>4217</v>
      </c>
      <c r="J1723" s="35" t="s">
        <v>4213</v>
      </c>
      <c r="K1723" s="89" t="s">
        <v>6665</v>
      </c>
    </row>
    <row r="1724" spans="1:11" s="3" customFormat="1" ht="45" hidden="1" customHeight="1">
      <c r="A1724" s="35" t="s">
        <v>4218</v>
      </c>
      <c r="B1724" s="35" t="s">
        <v>4219</v>
      </c>
      <c r="C1724" s="9" t="s">
        <v>2981</v>
      </c>
      <c r="D1724" s="35">
        <v>1</v>
      </c>
      <c r="E1724" s="35">
        <v>2022</v>
      </c>
      <c r="F1724" s="43">
        <v>44938</v>
      </c>
      <c r="G1724" s="36" t="s">
        <v>4220</v>
      </c>
      <c r="H1724" s="41">
        <v>26427.360000000001</v>
      </c>
      <c r="I1724" s="36" t="s">
        <v>4221</v>
      </c>
      <c r="J1724" s="35" t="s">
        <v>4213</v>
      </c>
      <c r="K1724" s="47" t="s">
        <v>6665</v>
      </c>
    </row>
    <row r="1725" spans="1:11" ht="75" hidden="1" customHeight="1">
      <c r="A1725" s="35" t="s">
        <v>4222</v>
      </c>
      <c r="B1725" s="35" t="s">
        <v>79</v>
      </c>
      <c r="C1725" s="9" t="s">
        <v>2981</v>
      </c>
      <c r="D1725" s="35">
        <v>21</v>
      </c>
      <c r="E1725" s="35">
        <v>2022</v>
      </c>
      <c r="F1725" s="43">
        <v>44936</v>
      </c>
      <c r="G1725" s="36" t="s">
        <v>4223</v>
      </c>
      <c r="H1725" s="41">
        <v>1514998.99</v>
      </c>
      <c r="I1725" s="36" t="s">
        <v>4224</v>
      </c>
      <c r="J1725" s="35" t="s">
        <v>4225</v>
      </c>
      <c r="K1725" s="47" t="s">
        <v>6652</v>
      </c>
    </row>
    <row r="1726" spans="1:11" ht="75" hidden="1" customHeight="1">
      <c r="A1726" s="35" t="s">
        <v>4222</v>
      </c>
      <c r="B1726" s="35" t="s">
        <v>79</v>
      </c>
      <c r="C1726" s="9" t="s">
        <v>2981</v>
      </c>
      <c r="D1726" s="35">
        <v>21</v>
      </c>
      <c r="E1726" s="35">
        <v>2022</v>
      </c>
      <c r="F1726" s="43">
        <v>44936</v>
      </c>
      <c r="G1726" s="36" t="s">
        <v>4223</v>
      </c>
      <c r="H1726" s="41">
        <v>1514998.99</v>
      </c>
      <c r="I1726" s="36" t="s">
        <v>4224</v>
      </c>
      <c r="J1726" s="35" t="s">
        <v>4225</v>
      </c>
      <c r="K1726" s="47" t="s">
        <v>6652</v>
      </c>
    </row>
    <row r="1727" spans="1:11" ht="30" hidden="1" customHeight="1">
      <c r="A1727" s="35" t="s">
        <v>4226</v>
      </c>
      <c r="B1727" s="44" t="s">
        <v>5137</v>
      </c>
      <c r="C1727" s="35" t="s">
        <v>2095</v>
      </c>
      <c r="D1727" s="35">
        <v>40</v>
      </c>
      <c r="E1727" s="35">
        <v>2022</v>
      </c>
      <c r="F1727" s="43">
        <v>44942</v>
      </c>
      <c r="G1727" s="36" t="s">
        <v>4227</v>
      </c>
      <c r="H1727" s="41">
        <v>719861.56</v>
      </c>
      <c r="I1727" s="36" t="s">
        <v>3285</v>
      </c>
      <c r="J1727" s="35" t="s">
        <v>4225</v>
      </c>
      <c r="K1727" s="47" t="s">
        <v>6652</v>
      </c>
    </row>
    <row r="1728" spans="1:11" ht="30" hidden="1" customHeight="1">
      <c r="A1728" s="35" t="s">
        <v>4228</v>
      </c>
      <c r="B1728" s="35" t="s">
        <v>141</v>
      </c>
      <c r="C1728" s="35" t="s">
        <v>798</v>
      </c>
      <c r="D1728" s="35">
        <v>1</v>
      </c>
      <c r="E1728" s="35">
        <v>2022</v>
      </c>
      <c r="F1728" s="43">
        <v>44943</v>
      </c>
      <c r="G1728" s="36" t="s">
        <v>4229</v>
      </c>
      <c r="H1728" s="41">
        <v>12254987.289999999</v>
      </c>
      <c r="I1728" s="36" t="s">
        <v>4230</v>
      </c>
      <c r="J1728" s="35" t="s">
        <v>4225</v>
      </c>
      <c r="K1728" s="47" t="s">
        <v>6652</v>
      </c>
    </row>
    <row r="1729" spans="1:11" s="3" customFormat="1" ht="30" hidden="1" customHeight="1">
      <c r="A1729" s="35" t="s">
        <v>4231</v>
      </c>
      <c r="B1729" s="35" t="s">
        <v>308</v>
      </c>
      <c r="C1729" s="35" t="s">
        <v>3490</v>
      </c>
      <c r="D1729" s="35">
        <v>2</v>
      </c>
      <c r="E1729" s="35">
        <v>2021</v>
      </c>
      <c r="F1729" s="43">
        <v>44938</v>
      </c>
      <c r="G1729" s="36" t="s">
        <v>4232</v>
      </c>
      <c r="H1729" s="41">
        <v>543397.55000000005</v>
      </c>
      <c r="I1729" s="36" t="s">
        <v>4233</v>
      </c>
      <c r="J1729" s="35" t="s">
        <v>4225</v>
      </c>
      <c r="K1729" s="47" t="s">
        <v>6652</v>
      </c>
    </row>
    <row r="1730" spans="1:11" s="3" customFormat="1" ht="15" hidden="1" customHeight="1">
      <c r="A1730" s="37" t="s">
        <v>4234</v>
      </c>
      <c r="B1730" s="37" t="s">
        <v>229</v>
      </c>
      <c r="C1730" s="10" t="s">
        <v>142</v>
      </c>
      <c r="D1730" s="37">
        <v>47</v>
      </c>
      <c r="E1730" s="37">
        <v>2022</v>
      </c>
      <c r="F1730" s="51">
        <v>44942</v>
      </c>
      <c r="G1730" s="37" t="s">
        <v>4235</v>
      </c>
      <c r="H1730" s="61">
        <v>54264</v>
      </c>
      <c r="I1730" s="91" t="s">
        <v>4236</v>
      </c>
      <c r="J1730" s="37" t="s">
        <v>4225</v>
      </c>
      <c r="K1730" s="89" t="s">
        <v>6652</v>
      </c>
    </row>
    <row r="1731" spans="1:11" s="3" customFormat="1" ht="15" hidden="1" customHeight="1">
      <c r="A1731" s="37" t="s">
        <v>4237</v>
      </c>
      <c r="B1731" s="9" t="s">
        <v>5018</v>
      </c>
      <c r="C1731" s="10" t="s">
        <v>142</v>
      </c>
      <c r="D1731" s="37">
        <v>14</v>
      </c>
      <c r="E1731" s="37">
        <v>2022</v>
      </c>
      <c r="F1731" s="51">
        <v>44942</v>
      </c>
      <c r="G1731" s="37" t="s">
        <v>4238</v>
      </c>
      <c r="H1731" s="61">
        <v>6816.6</v>
      </c>
      <c r="I1731" s="91" t="s">
        <v>4239</v>
      </c>
      <c r="J1731" s="37" t="s">
        <v>4240</v>
      </c>
      <c r="K1731" s="47" t="s">
        <v>6696</v>
      </c>
    </row>
    <row r="1732" spans="1:11" ht="15" hidden="1" customHeight="1">
      <c r="A1732" s="37" t="s">
        <v>4237</v>
      </c>
      <c r="B1732" s="9" t="s">
        <v>5018</v>
      </c>
      <c r="C1732" s="10" t="s">
        <v>142</v>
      </c>
      <c r="D1732" s="37">
        <v>14</v>
      </c>
      <c r="E1732" s="37">
        <v>2022</v>
      </c>
      <c r="F1732" s="51">
        <v>44942</v>
      </c>
      <c r="G1732" s="37" t="s">
        <v>4238</v>
      </c>
      <c r="H1732" s="61">
        <v>16796.009999999998</v>
      </c>
      <c r="I1732" s="91" t="s">
        <v>4241</v>
      </c>
      <c r="J1732" s="37" t="s">
        <v>4240</v>
      </c>
      <c r="K1732" s="47" t="s">
        <v>6696</v>
      </c>
    </row>
    <row r="1733" spans="1:11" ht="15" hidden="1" customHeight="1">
      <c r="A1733" s="37" t="s">
        <v>4237</v>
      </c>
      <c r="B1733" s="9" t="s">
        <v>5018</v>
      </c>
      <c r="C1733" s="10" t="s">
        <v>142</v>
      </c>
      <c r="D1733" s="37">
        <v>14</v>
      </c>
      <c r="E1733" s="37">
        <v>2022</v>
      </c>
      <c r="F1733" s="51">
        <v>44942</v>
      </c>
      <c r="G1733" s="37" t="s">
        <v>4238</v>
      </c>
      <c r="H1733" s="61">
        <v>12818.6</v>
      </c>
      <c r="I1733" s="91" t="s">
        <v>4242</v>
      </c>
      <c r="J1733" s="37" t="s">
        <v>4240</v>
      </c>
      <c r="K1733" s="47" t="s">
        <v>6696</v>
      </c>
    </row>
    <row r="1734" spans="1:11" s="3" customFormat="1" ht="45" hidden="1" customHeight="1">
      <c r="A1734" s="35" t="s">
        <v>4243</v>
      </c>
      <c r="B1734" s="35" t="s">
        <v>62</v>
      </c>
      <c r="C1734" s="36" t="s">
        <v>1525</v>
      </c>
      <c r="D1734" s="35">
        <v>4</v>
      </c>
      <c r="E1734" s="35">
        <v>2022</v>
      </c>
      <c r="F1734" s="43">
        <v>44943</v>
      </c>
      <c r="G1734" s="36" t="s">
        <v>4244</v>
      </c>
      <c r="H1734" s="41">
        <v>1171872</v>
      </c>
      <c r="I1734" s="36" t="s">
        <v>4245</v>
      </c>
      <c r="J1734" s="35" t="s">
        <v>4240</v>
      </c>
      <c r="K1734" s="47" t="s">
        <v>6696</v>
      </c>
    </row>
    <row r="1735" spans="1:11" ht="15" hidden="1" customHeight="1">
      <c r="A1735" s="35" t="s">
        <v>4246</v>
      </c>
      <c r="B1735" s="35" t="s">
        <v>229</v>
      </c>
      <c r="C1735" s="10" t="s">
        <v>142</v>
      </c>
      <c r="D1735" s="35">
        <v>58</v>
      </c>
      <c r="E1735" s="35">
        <v>2022</v>
      </c>
      <c r="F1735" s="43">
        <v>44944</v>
      </c>
      <c r="G1735" s="35" t="s">
        <v>2046</v>
      </c>
      <c r="H1735" s="41">
        <v>41962800</v>
      </c>
      <c r="I1735" s="36" t="s">
        <v>4060</v>
      </c>
      <c r="J1735" s="35" t="s">
        <v>4240</v>
      </c>
      <c r="K1735" s="34" t="s">
        <v>6652</v>
      </c>
    </row>
    <row r="1736" spans="1:11" ht="15" hidden="1" customHeight="1">
      <c r="A1736" s="35" t="s">
        <v>4247</v>
      </c>
      <c r="B1736" s="35" t="s">
        <v>229</v>
      </c>
      <c r="C1736" s="10" t="s">
        <v>142</v>
      </c>
      <c r="D1736" s="35">
        <v>18</v>
      </c>
      <c r="E1736" s="35">
        <v>2022</v>
      </c>
      <c r="F1736" s="43">
        <v>44944</v>
      </c>
      <c r="G1736" s="35" t="s">
        <v>2590</v>
      </c>
      <c r="H1736" s="41">
        <v>10009296</v>
      </c>
      <c r="I1736" s="36" t="s">
        <v>4248</v>
      </c>
      <c r="J1736" s="35" t="s">
        <v>4240</v>
      </c>
      <c r="K1736" s="89" t="s">
        <v>6652</v>
      </c>
    </row>
    <row r="1737" spans="1:11" s="3" customFormat="1" ht="30" hidden="1" customHeight="1">
      <c r="A1737" s="35" t="s">
        <v>4249</v>
      </c>
      <c r="B1737" s="35" t="s">
        <v>229</v>
      </c>
      <c r="C1737" s="10" t="s">
        <v>142</v>
      </c>
      <c r="D1737" s="35">
        <v>52</v>
      </c>
      <c r="E1737" s="35">
        <v>2022</v>
      </c>
      <c r="F1737" s="43">
        <v>44944</v>
      </c>
      <c r="G1737" s="36" t="s">
        <v>4250</v>
      </c>
      <c r="H1737" s="41">
        <v>1041960.8</v>
      </c>
      <c r="I1737" s="36" t="s">
        <v>4251</v>
      </c>
      <c r="J1737" s="35" t="s">
        <v>4252</v>
      </c>
      <c r="K1737" s="89" t="s">
        <v>7176</v>
      </c>
    </row>
    <row r="1738" spans="1:11" s="3" customFormat="1" ht="30" hidden="1" customHeight="1">
      <c r="A1738" s="35" t="s">
        <v>4253</v>
      </c>
      <c r="B1738" s="35" t="s">
        <v>157</v>
      </c>
      <c r="C1738" s="35" t="s">
        <v>52</v>
      </c>
      <c r="D1738" s="35">
        <v>2</v>
      </c>
      <c r="E1738" s="35">
        <v>2022</v>
      </c>
      <c r="F1738" s="43">
        <v>44950</v>
      </c>
      <c r="G1738" s="36" t="s">
        <v>4254</v>
      </c>
      <c r="H1738" s="41">
        <v>4557472.5</v>
      </c>
      <c r="I1738" s="36" t="s">
        <v>4255</v>
      </c>
      <c r="J1738" s="35" t="s">
        <v>4256</v>
      </c>
      <c r="K1738" s="47" t="s">
        <v>6697</v>
      </c>
    </row>
    <row r="1739" spans="1:11" s="3" customFormat="1" ht="30" hidden="1" customHeight="1">
      <c r="A1739" s="35" t="s">
        <v>4257</v>
      </c>
      <c r="B1739" s="35" t="s">
        <v>229</v>
      </c>
      <c r="C1739" s="10" t="s">
        <v>142</v>
      </c>
      <c r="D1739" s="35">
        <v>15</v>
      </c>
      <c r="E1739" s="35">
        <v>2022</v>
      </c>
      <c r="F1739" s="43">
        <v>44950</v>
      </c>
      <c r="G1739" s="36" t="s">
        <v>4258</v>
      </c>
      <c r="H1739" s="60">
        <v>1090000</v>
      </c>
      <c r="I1739" s="36" t="s">
        <v>1729</v>
      </c>
      <c r="J1739" s="35" t="s">
        <v>4256</v>
      </c>
      <c r="K1739" s="89" t="s">
        <v>6697</v>
      </c>
    </row>
    <row r="1740" spans="1:11" s="3" customFormat="1" ht="30" hidden="1" customHeight="1">
      <c r="A1740" s="35" t="s">
        <v>4257</v>
      </c>
      <c r="B1740" s="35" t="s">
        <v>229</v>
      </c>
      <c r="C1740" s="10" t="s">
        <v>142</v>
      </c>
      <c r="D1740" s="35">
        <v>15</v>
      </c>
      <c r="E1740" s="35">
        <v>2022</v>
      </c>
      <c r="F1740" s="43">
        <v>44950</v>
      </c>
      <c r="G1740" s="36" t="s">
        <v>4259</v>
      </c>
      <c r="H1740" s="41">
        <v>2393000</v>
      </c>
      <c r="I1740" s="36" t="s">
        <v>1600</v>
      </c>
      <c r="J1740" s="35" t="s">
        <v>4256</v>
      </c>
      <c r="K1740" s="89" t="s">
        <v>6697</v>
      </c>
    </row>
    <row r="1741" spans="1:11" s="3" customFormat="1" ht="30" hidden="1" customHeight="1">
      <c r="A1741" s="35" t="s">
        <v>4260</v>
      </c>
      <c r="B1741" s="35" t="s">
        <v>229</v>
      </c>
      <c r="C1741" s="10" t="s">
        <v>142</v>
      </c>
      <c r="D1741" s="35">
        <v>59</v>
      </c>
      <c r="E1741" s="35">
        <v>2022</v>
      </c>
      <c r="F1741" s="43">
        <v>44950</v>
      </c>
      <c r="G1741" s="36" t="s">
        <v>4261</v>
      </c>
      <c r="H1741" s="41">
        <v>18942600</v>
      </c>
      <c r="I1741" s="36" t="s">
        <v>2193</v>
      </c>
      <c r="J1741" s="35" t="s">
        <v>4256</v>
      </c>
      <c r="K1741" s="89" t="s">
        <v>6697</v>
      </c>
    </row>
    <row r="1742" spans="1:11" s="3" customFormat="1" ht="30" hidden="1" customHeight="1">
      <c r="A1742" s="35" t="s">
        <v>4262</v>
      </c>
      <c r="B1742" s="35" t="s">
        <v>1678</v>
      </c>
      <c r="C1742" s="10" t="s">
        <v>8</v>
      </c>
      <c r="D1742" s="35">
        <v>10</v>
      </c>
      <c r="E1742" s="35">
        <v>2022</v>
      </c>
      <c r="F1742" s="43">
        <v>44951</v>
      </c>
      <c r="G1742" s="36" t="s">
        <v>4264</v>
      </c>
      <c r="H1742" s="41">
        <v>669000</v>
      </c>
      <c r="I1742" s="36" t="s">
        <v>4263</v>
      </c>
      <c r="J1742" s="35" t="s">
        <v>4265</v>
      </c>
      <c r="K1742" s="47" t="s">
        <v>6665</v>
      </c>
    </row>
    <row r="1743" spans="1:11" s="3" customFormat="1" ht="30" hidden="1" customHeight="1">
      <c r="A1743" s="35" t="s">
        <v>4268</v>
      </c>
      <c r="B1743" s="36" t="s">
        <v>3362</v>
      </c>
      <c r="C1743" s="10" t="s">
        <v>8</v>
      </c>
      <c r="D1743" s="35">
        <v>51</v>
      </c>
      <c r="E1743" s="35">
        <v>2022</v>
      </c>
      <c r="F1743" s="43">
        <v>44953</v>
      </c>
      <c r="G1743" s="36" t="s">
        <v>4266</v>
      </c>
      <c r="H1743" s="41">
        <v>4820900</v>
      </c>
      <c r="I1743" s="36" t="s">
        <v>4267</v>
      </c>
      <c r="J1743" s="35" t="s">
        <v>4265</v>
      </c>
      <c r="K1743" s="47" t="s">
        <v>6698</v>
      </c>
    </row>
    <row r="1744" spans="1:11" s="3" customFormat="1" ht="30" hidden="1" customHeight="1">
      <c r="A1744" s="35" t="s">
        <v>4269</v>
      </c>
      <c r="B1744" s="9" t="s">
        <v>5018</v>
      </c>
      <c r="C1744" s="10" t="s">
        <v>8</v>
      </c>
      <c r="D1744" s="35">
        <v>15</v>
      </c>
      <c r="E1744" s="35">
        <v>2022</v>
      </c>
      <c r="F1744" s="43">
        <v>44949</v>
      </c>
      <c r="G1744" s="36" t="s">
        <v>4270</v>
      </c>
      <c r="H1744" s="41">
        <v>74189.919999999998</v>
      </c>
      <c r="I1744" s="36" t="s">
        <v>4271</v>
      </c>
      <c r="J1744" s="35" t="s">
        <v>4265</v>
      </c>
      <c r="K1744" s="47" t="s">
        <v>6698</v>
      </c>
    </row>
    <row r="1745" spans="1:11" s="3" customFormat="1" ht="30" hidden="1" customHeight="1">
      <c r="A1745" s="35" t="s">
        <v>4234</v>
      </c>
      <c r="B1745" s="35" t="s">
        <v>229</v>
      </c>
      <c r="C1745" s="35" t="s">
        <v>5042</v>
      </c>
      <c r="D1745" s="35">
        <v>47</v>
      </c>
      <c r="E1745" s="35">
        <v>2022</v>
      </c>
      <c r="F1745" s="43">
        <v>44952</v>
      </c>
      <c r="G1745" s="36" t="s">
        <v>4272</v>
      </c>
      <c r="H1745" s="41" t="s">
        <v>70</v>
      </c>
      <c r="I1745" s="36" t="s">
        <v>70</v>
      </c>
      <c r="J1745" s="35" t="s">
        <v>4265</v>
      </c>
      <c r="K1745" s="89" t="s">
        <v>6698</v>
      </c>
    </row>
    <row r="1746" spans="1:11" ht="15" hidden="1" customHeight="1">
      <c r="A1746" s="35" t="s">
        <v>4273</v>
      </c>
      <c r="B1746" s="35" t="s">
        <v>229</v>
      </c>
      <c r="C1746" s="10" t="s">
        <v>142</v>
      </c>
      <c r="D1746" s="35">
        <v>38</v>
      </c>
      <c r="E1746" s="35">
        <v>2022</v>
      </c>
      <c r="F1746" s="43">
        <v>44952</v>
      </c>
      <c r="G1746" s="35" t="s">
        <v>4274</v>
      </c>
      <c r="H1746" s="41">
        <v>616325</v>
      </c>
      <c r="I1746" s="36" t="s">
        <v>4275</v>
      </c>
      <c r="J1746" s="35" t="s">
        <v>4265</v>
      </c>
      <c r="K1746" s="89" t="s">
        <v>6698</v>
      </c>
    </row>
    <row r="1747" spans="1:11" ht="15" hidden="1" customHeight="1">
      <c r="A1747" s="35" t="s">
        <v>4273</v>
      </c>
      <c r="B1747" s="35" t="s">
        <v>229</v>
      </c>
      <c r="C1747" s="10" t="s">
        <v>142</v>
      </c>
      <c r="D1747" s="35">
        <v>38</v>
      </c>
      <c r="E1747" s="35">
        <v>2022</v>
      </c>
      <c r="F1747" s="43">
        <v>44952</v>
      </c>
      <c r="G1747" s="35" t="s">
        <v>4274</v>
      </c>
      <c r="H1747" s="41">
        <v>729940.56</v>
      </c>
      <c r="I1747" s="36" t="s">
        <v>1729</v>
      </c>
      <c r="J1747" s="35" t="s">
        <v>4265</v>
      </c>
      <c r="K1747" s="89" t="s">
        <v>6698</v>
      </c>
    </row>
    <row r="1748" spans="1:11" ht="15" hidden="1" customHeight="1">
      <c r="A1748" s="35" t="s">
        <v>4273</v>
      </c>
      <c r="B1748" s="35" t="s">
        <v>229</v>
      </c>
      <c r="C1748" s="10" t="s">
        <v>142</v>
      </c>
      <c r="D1748" s="35">
        <v>38</v>
      </c>
      <c r="E1748" s="35">
        <v>2022</v>
      </c>
      <c r="F1748" s="43">
        <v>44952</v>
      </c>
      <c r="G1748" s="35" t="s">
        <v>4274</v>
      </c>
      <c r="H1748" s="41">
        <v>184922.55</v>
      </c>
      <c r="I1748" s="36" t="s">
        <v>4276</v>
      </c>
      <c r="J1748" s="35" t="s">
        <v>4265</v>
      </c>
      <c r="K1748" s="89" t="s">
        <v>6698</v>
      </c>
    </row>
    <row r="1749" spans="1:11" ht="15" hidden="1" customHeight="1">
      <c r="A1749" s="35" t="s">
        <v>4273</v>
      </c>
      <c r="B1749" s="35" t="s">
        <v>229</v>
      </c>
      <c r="C1749" s="10" t="s">
        <v>142</v>
      </c>
      <c r="D1749" s="35">
        <v>38</v>
      </c>
      <c r="E1749" s="35">
        <v>2022</v>
      </c>
      <c r="F1749" s="43">
        <v>44952</v>
      </c>
      <c r="G1749" s="35" t="s">
        <v>4274</v>
      </c>
      <c r="H1749" s="41">
        <v>810391.2</v>
      </c>
      <c r="I1749" s="36" t="s">
        <v>4277</v>
      </c>
      <c r="J1749" s="35" t="s">
        <v>4265</v>
      </c>
      <c r="K1749" s="89" t="s">
        <v>6698</v>
      </c>
    </row>
    <row r="1750" spans="1:11" ht="15" hidden="1" customHeight="1">
      <c r="A1750" s="35" t="s">
        <v>4273</v>
      </c>
      <c r="B1750" s="35" t="s">
        <v>229</v>
      </c>
      <c r="C1750" s="10" t="s">
        <v>142</v>
      </c>
      <c r="D1750" s="35">
        <v>38</v>
      </c>
      <c r="E1750" s="35">
        <v>2022</v>
      </c>
      <c r="F1750" s="43">
        <v>44952</v>
      </c>
      <c r="G1750" s="35" t="s">
        <v>4274</v>
      </c>
      <c r="H1750" s="41">
        <v>541533.19999999995</v>
      </c>
      <c r="I1750" s="36" t="s">
        <v>4278</v>
      </c>
      <c r="J1750" s="35" t="s">
        <v>4265</v>
      </c>
      <c r="K1750" s="89" t="s">
        <v>6698</v>
      </c>
    </row>
    <row r="1751" spans="1:11" ht="15" hidden="1" customHeight="1">
      <c r="A1751" s="35" t="s">
        <v>4273</v>
      </c>
      <c r="B1751" s="35" t="s">
        <v>229</v>
      </c>
      <c r="C1751" s="10" t="s">
        <v>142</v>
      </c>
      <c r="D1751" s="35">
        <v>38</v>
      </c>
      <c r="E1751" s="35">
        <v>2022</v>
      </c>
      <c r="F1751" s="43">
        <v>44952</v>
      </c>
      <c r="G1751" s="35" t="s">
        <v>4274</v>
      </c>
      <c r="H1751" s="41">
        <v>75673.38</v>
      </c>
      <c r="I1751" s="36" t="s">
        <v>4279</v>
      </c>
      <c r="J1751" s="35" t="s">
        <v>4265</v>
      </c>
      <c r="K1751" s="89" t="s">
        <v>6698</v>
      </c>
    </row>
    <row r="1752" spans="1:11" ht="30" hidden="1" customHeight="1">
      <c r="A1752" s="35" t="s">
        <v>4273</v>
      </c>
      <c r="B1752" s="35" t="s">
        <v>229</v>
      </c>
      <c r="C1752" s="10" t="s">
        <v>142</v>
      </c>
      <c r="D1752" s="35">
        <v>38</v>
      </c>
      <c r="E1752" s="35">
        <v>2022</v>
      </c>
      <c r="F1752" s="43">
        <v>44952</v>
      </c>
      <c r="G1752" s="35" t="s">
        <v>4274</v>
      </c>
      <c r="H1752" s="41">
        <v>487442.91</v>
      </c>
      <c r="I1752" s="36" t="s">
        <v>4280</v>
      </c>
      <c r="J1752" s="35" t="s">
        <v>4265</v>
      </c>
      <c r="K1752" s="89" t="s">
        <v>6698</v>
      </c>
    </row>
    <row r="1753" spans="1:11" ht="15" hidden="1" customHeight="1">
      <c r="A1753" s="35" t="s">
        <v>4273</v>
      </c>
      <c r="B1753" s="35" t="s">
        <v>229</v>
      </c>
      <c r="C1753" s="10" t="s">
        <v>142</v>
      </c>
      <c r="D1753" s="35">
        <v>38</v>
      </c>
      <c r="E1753" s="35">
        <v>2022</v>
      </c>
      <c r="F1753" s="43">
        <v>44952</v>
      </c>
      <c r="G1753" s="35" t="s">
        <v>4274</v>
      </c>
      <c r="H1753" s="41">
        <v>12351.54</v>
      </c>
      <c r="I1753" s="36" t="s">
        <v>4281</v>
      </c>
      <c r="J1753" s="35" t="s">
        <v>4265</v>
      </c>
      <c r="K1753" s="89" t="s">
        <v>6698</v>
      </c>
    </row>
    <row r="1754" spans="1:11" ht="30" hidden="1" customHeight="1">
      <c r="A1754" s="35" t="s">
        <v>4273</v>
      </c>
      <c r="B1754" s="35" t="s">
        <v>229</v>
      </c>
      <c r="C1754" s="10" t="s">
        <v>142</v>
      </c>
      <c r="D1754" s="35">
        <v>38</v>
      </c>
      <c r="E1754" s="35">
        <v>2022</v>
      </c>
      <c r="F1754" s="43">
        <v>44952</v>
      </c>
      <c r="G1754" s="35" t="s">
        <v>4274</v>
      </c>
      <c r="H1754" s="41">
        <v>462360</v>
      </c>
      <c r="I1754" s="36" t="s">
        <v>2813</v>
      </c>
      <c r="J1754" s="35" t="s">
        <v>4265</v>
      </c>
      <c r="K1754" s="89" t="s">
        <v>6698</v>
      </c>
    </row>
    <row r="1755" spans="1:11" ht="30" hidden="1" customHeight="1">
      <c r="A1755" s="35" t="s">
        <v>4273</v>
      </c>
      <c r="B1755" s="35" t="s">
        <v>229</v>
      </c>
      <c r="C1755" s="10" t="s">
        <v>142</v>
      </c>
      <c r="D1755" s="35">
        <v>38</v>
      </c>
      <c r="E1755" s="35">
        <v>2022</v>
      </c>
      <c r="F1755" s="43">
        <v>44952</v>
      </c>
      <c r="G1755" s="35" t="s">
        <v>4274</v>
      </c>
      <c r="H1755" s="41">
        <v>3503010.2</v>
      </c>
      <c r="I1755" s="36" t="s">
        <v>4282</v>
      </c>
      <c r="J1755" s="35" t="s">
        <v>4265</v>
      </c>
      <c r="K1755" s="89" t="s">
        <v>6698</v>
      </c>
    </row>
    <row r="1756" spans="1:11" s="3" customFormat="1" ht="45" hidden="1" customHeight="1">
      <c r="A1756" s="35" t="s">
        <v>4283</v>
      </c>
      <c r="B1756" s="35" t="s">
        <v>229</v>
      </c>
      <c r="C1756" s="35" t="s">
        <v>1034</v>
      </c>
      <c r="D1756" s="35">
        <v>5</v>
      </c>
      <c r="E1756" s="35">
        <v>2022</v>
      </c>
      <c r="F1756" s="43">
        <v>44953</v>
      </c>
      <c r="G1756" s="36" t="s">
        <v>4284</v>
      </c>
      <c r="H1756" s="41">
        <v>6407291.1699999999</v>
      </c>
      <c r="I1756" s="36" t="s">
        <v>4285</v>
      </c>
      <c r="J1756" s="35" t="s">
        <v>4265</v>
      </c>
      <c r="K1756" s="89" t="s">
        <v>6698</v>
      </c>
    </row>
    <row r="1757" spans="1:11" s="3" customFormat="1" ht="45" hidden="1" customHeight="1">
      <c r="A1757" s="35" t="s">
        <v>4286</v>
      </c>
      <c r="B1757" s="35" t="s">
        <v>1646</v>
      </c>
      <c r="C1757" s="35" t="s">
        <v>3567</v>
      </c>
      <c r="D1757" s="35">
        <v>2</v>
      </c>
      <c r="E1757" s="35">
        <v>2022</v>
      </c>
      <c r="F1757" s="43">
        <v>44952</v>
      </c>
      <c r="G1757" s="36" t="s">
        <v>4289</v>
      </c>
      <c r="H1757" s="41">
        <v>65770384.219999999</v>
      </c>
      <c r="I1757" s="36" t="s">
        <v>4287</v>
      </c>
      <c r="J1757" s="35" t="s">
        <v>4288</v>
      </c>
      <c r="K1757" s="34" t="s">
        <v>7177</v>
      </c>
    </row>
    <row r="1758" spans="1:11" s="3" customFormat="1" ht="45" hidden="1" customHeight="1">
      <c r="A1758" s="35" t="s">
        <v>4290</v>
      </c>
      <c r="B1758" s="35" t="s">
        <v>1646</v>
      </c>
      <c r="C1758" s="35" t="s">
        <v>2095</v>
      </c>
      <c r="D1758" s="35">
        <v>24</v>
      </c>
      <c r="E1758" s="35">
        <v>2022</v>
      </c>
      <c r="F1758" s="43">
        <v>44952</v>
      </c>
      <c r="G1758" s="36" t="s">
        <v>4292</v>
      </c>
      <c r="H1758" s="41">
        <v>8459.93</v>
      </c>
      <c r="I1758" s="36" t="s">
        <v>4291</v>
      </c>
      <c r="J1758" s="35" t="s">
        <v>4288</v>
      </c>
      <c r="K1758" s="34" t="s">
        <v>7177</v>
      </c>
    </row>
    <row r="1759" spans="1:11" ht="45" hidden="1" customHeight="1">
      <c r="A1759" s="35" t="s">
        <v>4290</v>
      </c>
      <c r="B1759" s="35" t="s">
        <v>1646</v>
      </c>
      <c r="C1759" s="35" t="s">
        <v>2095</v>
      </c>
      <c r="D1759" s="35">
        <v>24</v>
      </c>
      <c r="E1759" s="35">
        <v>2022</v>
      </c>
      <c r="F1759" s="43">
        <v>44953</v>
      </c>
      <c r="G1759" s="36" t="s">
        <v>4294</v>
      </c>
      <c r="H1759" s="41">
        <v>2548.2600000000002</v>
      </c>
      <c r="I1759" s="36" t="s">
        <v>4293</v>
      </c>
      <c r="J1759" s="35" t="s">
        <v>4288</v>
      </c>
      <c r="K1759" s="34" t="s">
        <v>7177</v>
      </c>
    </row>
    <row r="1760" spans="1:11" ht="45" hidden="1" customHeight="1">
      <c r="A1760" s="35" t="s">
        <v>4290</v>
      </c>
      <c r="B1760" s="35" t="s">
        <v>1646</v>
      </c>
      <c r="C1760" s="35" t="s">
        <v>2095</v>
      </c>
      <c r="D1760" s="35">
        <v>24</v>
      </c>
      <c r="E1760" s="35">
        <v>2022</v>
      </c>
      <c r="F1760" s="43">
        <v>44954</v>
      </c>
      <c r="G1760" s="36" t="s">
        <v>4296</v>
      </c>
      <c r="H1760" s="41">
        <v>5000</v>
      </c>
      <c r="I1760" s="36" t="s">
        <v>4295</v>
      </c>
      <c r="J1760" s="35" t="s">
        <v>4288</v>
      </c>
      <c r="K1760" s="34" t="s">
        <v>7177</v>
      </c>
    </row>
    <row r="1761" spans="1:11" ht="45" hidden="1" customHeight="1">
      <c r="A1761" s="35" t="s">
        <v>4290</v>
      </c>
      <c r="B1761" s="35" t="s">
        <v>1646</v>
      </c>
      <c r="C1761" s="35" t="s">
        <v>2095</v>
      </c>
      <c r="D1761" s="35">
        <v>24</v>
      </c>
      <c r="E1761" s="35">
        <v>2022</v>
      </c>
      <c r="F1761" s="43">
        <v>44955</v>
      </c>
      <c r="G1761" s="36" t="s">
        <v>4298</v>
      </c>
      <c r="H1761" s="41">
        <v>5282.97</v>
      </c>
      <c r="I1761" s="36" t="s">
        <v>4297</v>
      </c>
      <c r="J1761" s="35" t="s">
        <v>4288</v>
      </c>
      <c r="K1761" s="34" t="s">
        <v>7177</v>
      </c>
    </row>
    <row r="1762" spans="1:11" ht="45" hidden="1" customHeight="1">
      <c r="A1762" s="35" t="s">
        <v>4290</v>
      </c>
      <c r="B1762" s="35" t="s">
        <v>1646</v>
      </c>
      <c r="C1762" s="35" t="s">
        <v>2095</v>
      </c>
      <c r="D1762" s="35">
        <v>24</v>
      </c>
      <c r="E1762" s="35">
        <v>2022</v>
      </c>
      <c r="F1762" s="43">
        <v>44956</v>
      </c>
      <c r="G1762" s="36" t="s">
        <v>4300</v>
      </c>
      <c r="H1762" s="41">
        <v>17962.46</v>
      </c>
      <c r="I1762" s="36" t="s">
        <v>4299</v>
      </c>
      <c r="J1762" s="35" t="s">
        <v>4288</v>
      </c>
      <c r="K1762" s="34" t="s">
        <v>7177</v>
      </c>
    </row>
    <row r="1763" spans="1:11" ht="45" hidden="1" customHeight="1">
      <c r="A1763" s="35" t="s">
        <v>4290</v>
      </c>
      <c r="B1763" s="35" t="s">
        <v>1646</v>
      </c>
      <c r="C1763" s="35" t="s">
        <v>2095</v>
      </c>
      <c r="D1763" s="35">
        <v>24</v>
      </c>
      <c r="E1763" s="35">
        <v>2022</v>
      </c>
      <c r="F1763" s="43">
        <v>44957</v>
      </c>
      <c r="G1763" s="36" t="s">
        <v>4302</v>
      </c>
      <c r="H1763" s="41">
        <v>2108</v>
      </c>
      <c r="I1763" s="36" t="s">
        <v>4301</v>
      </c>
      <c r="J1763" s="35" t="s">
        <v>4288</v>
      </c>
      <c r="K1763" s="34" t="s">
        <v>7177</v>
      </c>
    </row>
    <row r="1764" spans="1:11" ht="45" hidden="1" customHeight="1">
      <c r="A1764" s="35" t="s">
        <v>4290</v>
      </c>
      <c r="B1764" s="35" t="s">
        <v>1646</v>
      </c>
      <c r="C1764" s="35" t="s">
        <v>2095</v>
      </c>
      <c r="D1764" s="35">
        <v>24</v>
      </c>
      <c r="E1764" s="35">
        <v>2022</v>
      </c>
      <c r="F1764" s="43">
        <v>44958</v>
      </c>
      <c r="G1764" s="36" t="s">
        <v>4304</v>
      </c>
      <c r="H1764" s="41">
        <v>8995</v>
      </c>
      <c r="I1764" s="36" t="s">
        <v>4303</v>
      </c>
      <c r="J1764" s="35" t="s">
        <v>4288</v>
      </c>
      <c r="K1764" s="34" t="s">
        <v>7177</v>
      </c>
    </row>
    <row r="1765" spans="1:11" ht="45" hidden="1" customHeight="1">
      <c r="A1765" s="35" t="s">
        <v>4290</v>
      </c>
      <c r="B1765" s="35" t="s">
        <v>1646</v>
      </c>
      <c r="C1765" s="35" t="s">
        <v>2095</v>
      </c>
      <c r="D1765" s="35">
        <v>24</v>
      </c>
      <c r="E1765" s="35">
        <v>2022</v>
      </c>
      <c r="F1765" s="43">
        <v>44959</v>
      </c>
      <c r="G1765" s="36" t="s">
        <v>4306</v>
      </c>
      <c r="H1765" s="41">
        <v>12750</v>
      </c>
      <c r="I1765" s="36" t="s">
        <v>4305</v>
      </c>
      <c r="J1765" s="35" t="s">
        <v>4288</v>
      </c>
      <c r="K1765" s="34" t="s">
        <v>7177</v>
      </c>
    </row>
    <row r="1766" spans="1:11" ht="45" hidden="1" customHeight="1">
      <c r="A1766" s="35" t="s">
        <v>4290</v>
      </c>
      <c r="B1766" s="35" t="s">
        <v>1646</v>
      </c>
      <c r="C1766" s="35" t="s">
        <v>2095</v>
      </c>
      <c r="D1766" s="35">
        <v>24</v>
      </c>
      <c r="E1766" s="35">
        <v>2022</v>
      </c>
      <c r="F1766" s="43">
        <v>44960</v>
      </c>
      <c r="G1766" s="36" t="s">
        <v>4308</v>
      </c>
      <c r="H1766" s="41">
        <v>2787</v>
      </c>
      <c r="I1766" s="36" t="s">
        <v>4307</v>
      </c>
      <c r="J1766" s="35" t="s">
        <v>4288</v>
      </c>
      <c r="K1766" s="34" t="s">
        <v>7177</v>
      </c>
    </row>
    <row r="1767" spans="1:11" ht="45" hidden="1" customHeight="1">
      <c r="A1767" s="35" t="s">
        <v>4290</v>
      </c>
      <c r="B1767" s="35" t="s">
        <v>1646</v>
      </c>
      <c r="C1767" s="35" t="s">
        <v>2095</v>
      </c>
      <c r="D1767" s="35">
        <v>24</v>
      </c>
      <c r="E1767" s="35">
        <v>2022</v>
      </c>
      <c r="F1767" s="43">
        <v>44961</v>
      </c>
      <c r="G1767" s="36" t="s">
        <v>4310</v>
      </c>
      <c r="H1767" s="41">
        <v>22046.68</v>
      </c>
      <c r="I1767" s="36" t="s">
        <v>4309</v>
      </c>
      <c r="J1767" s="35" t="s">
        <v>4288</v>
      </c>
      <c r="K1767" s="34" t="s">
        <v>7177</v>
      </c>
    </row>
    <row r="1768" spans="1:11" ht="45" hidden="1" customHeight="1">
      <c r="A1768" s="35" t="s">
        <v>4290</v>
      </c>
      <c r="B1768" s="35" t="s">
        <v>1646</v>
      </c>
      <c r="C1768" s="35" t="s">
        <v>2095</v>
      </c>
      <c r="D1768" s="35">
        <v>24</v>
      </c>
      <c r="E1768" s="35">
        <v>2022</v>
      </c>
      <c r="F1768" s="43">
        <v>44962</v>
      </c>
      <c r="G1768" s="36" t="s">
        <v>4312</v>
      </c>
      <c r="H1768" s="41">
        <v>1576.03</v>
      </c>
      <c r="I1768" s="36" t="s">
        <v>4311</v>
      </c>
      <c r="J1768" s="35" t="s">
        <v>4288</v>
      </c>
      <c r="K1768" s="34" t="s">
        <v>7177</v>
      </c>
    </row>
    <row r="1769" spans="1:11" ht="45" hidden="1" customHeight="1">
      <c r="A1769" s="35" t="s">
        <v>4290</v>
      </c>
      <c r="B1769" s="35" t="s">
        <v>1646</v>
      </c>
      <c r="C1769" s="35" t="s">
        <v>2095</v>
      </c>
      <c r="D1769" s="35">
        <v>24</v>
      </c>
      <c r="E1769" s="35">
        <v>2022</v>
      </c>
      <c r="F1769" s="43">
        <v>44963</v>
      </c>
      <c r="G1769" s="36" t="s">
        <v>4314</v>
      </c>
      <c r="H1769" s="41">
        <v>3500</v>
      </c>
      <c r="I1769" s="36" t="s">
        <v>4313</v>
      </c>
      <c r="J1769" s="35" t="s">
        <v>4288</v>
      </c>
      <c r="K1769" s="34" t="s">
        <v>7177</v>
      </c>
    </row>
    <row r="1770" spans="1:11" s="3" customFormat="1" ht="45" hidden="1" customHeight="1">
      <c r="A1770" s="35" t="s">
        <v>4315</v>
      </c>
      <c r="B1770" s="35" t="s">
        <v>229</v>
      </c>
      <c r="C1770" s="10" t="s">
        <v>142</v>
      </c>
      <c r="D1770" s="35">
        <v>42</v>
      </c>
      <c r="E1770" s="35">
        <v>2022</v>
      </c>
      <c r="F1770" s="43">
        <v>44591</v>
      </c>
      <c r="G1770" s="36" t="s">
        <v>4316</v>
      </c>
      <c r="H1770" s="41">
        <v>187808</v>
      </c>
      <c r="I1770" s="36" t="s">
        <v>4317</v>
      </c>
      <c r="J1770" s="35" t="s">
        <v>4288</v>
      </c>
      <c r="K1770" s="34" t="s">
        <v>7177</v>
      </c>
    </row>
    <row r="1771" spans="1:11" ht="45" hidden="1" customHeight="1">
      <c r="A1771" s="35" t="s">
        <v>4315</v>
      </c>
      <c r="B1771" s="35" t="s">
        <v>229</v>
      </c>
      <c r="C1771" s="10" t="s">
        <v>142</v>
      </c>
      <c r="D1771" s="35">
        <v>42</v>
      </c>
      <c r="E1771" s="35">
        <v>2022</v>
      </c>
      <c r="F1771" s="43">
        <v>44591</v>
      </c>
      <c r="G1771" s="36" t="s">
        <v>4318</v>
      </c>
      <c r="H1771" s="41">
        <v>157696</v>
      </c>
      <c r="I1771" s="36" t="s">
        <v>4319</v>
      </c>
      <c r="J1771" s="35" t="s">
        <v>4288</v>
      </c>
      <c r="K1771" s="34" t="s">
        <v>7177</v>
      </c>
    </row>
    <row r="1772" spans="1:11" ht="45" hidden="1" customHeight="1">
      <c r="A1772" s="35" t="s">
        <v>4315</v>
      </c>
      <c r="B1772" s="35" t="s">
        <v>229</v>
      </c>
      <c r="C1772" s="10" t="s">
        <v>142</v>
      </c>
      <c r="D1772" s="35">
        <v>42</v>
      </c>
      <c r="E1772" s="35">
        <v>2022</v>
      </c>
      <c r="F1772" s="43">
        <v>44591</v>
      </c>
      <c r="G1772" s="36" t="s">
        <v>4320</v>
      </c>
      <c r="H1772" s="41">
        <v>293748</v>
      </c>
      <c r="I1772" s="36" t="s">
        <v>4321</v>
      </c>
      <c r="J1772" s="35" t="s">
        <v>4288</v>
      </c>
      <c r="K1772" s="34" t="s">
        <v>7177</v>
      </c>
    </row>
    <row r="1773" spans="1:11" ht="45" hidden="1" customHeight="1">
      <c r="A1773" s="35" t="s">
        <v>4315</v>
      </c>
      <c r="B1773" s="35" t="s">
        <v>229</v>
      </c>
      <c r="C1773" s="10" t="s">
        <v>142</v>
      </c>
      <c r="D1773" s="35">
        <v>42</v>
      </c>
      <c r="E1773" s="35">
        <v>2022</v>
      </c>
      <c r="F1773" s="43">
        <v>44591</v>
      </c>
      <c r="G1773" s="36" t="s">
        <v>4322</v>
      </c>
      <c r="H1773" s="41">
        <v>13320</v>
      </c>
      <c r="I1773" s="36" t="s">
        <v>4323</v>
      </c>
      <c r="J1773" s="35" t="s">
        <v>4288</v>
      </c>
      <c r="K1773" s="34" t="s">
        <v>7177</v>
      </c>
    </row>
    <row r="1774" spans="1:11" ht="45" hidden="1" customHeight="1">
      <c r="A1774" s="35" t="s">
        <v>4315</v>
      </c>
      <c r="B1774" s="35" t="s">
        <v>229</v>
      </c>
      <c r="C1774" s="10" t="s">
        <v>142</v>
      </c>
      <c r="D1774" s="35">
        <v>42</v>
      </c>
      <c r="E1774" s="35">
        <v>2022</v>
      </c>
      <c r="F1774" s="43">
        <v>44591</v>
      </c>
      <c r="G1774" s="36" t="s">
        <v>4324</v>
      </c>
      <c r="H1774" s="41">
        <v>18467.28</v>
      </c>
      <c r="I1774" s="36" t="s">
        <v>4325</v>
      </c>
      <c r="J1774" s="35" t="s">
        <v>4288</v>
      </c>
      <c r="K1774" s="34" t="s">
        <v>7177</v>
      </c>
    </row>
    <row r="1775" spans="1:11" ht="45" hidden="1" customHeight="1">
      <c r="A1775" s="35" t="s">
        <v>4315</v>
      </c>
      <c r="B1775" s="35" t="s">
        <v>229</v>
      </c>
      <c r="C1775" s="10" t="s">
        <v>142</v>
      </c>
      <c r="D1775" s="35">
        <v>42</v>
      </c>
      <c r="E1775" s="35">
        <v>2022</v>
      </c>
      <c r="F1775" s="43">
        <v>44591</v>
      </c>
      <c r="G1775" s="36" t="s">
        <v>4326</v>
      </c>
      <c r="H1775" s="41">
        <v>15291.1</v>
      </c>
      <c r="I1775" s="36" t="s">
        <v>4327</v>
      </c>
      <c r="J1775" s="35" t="s">
        <v>4288</v>
      </c>
      <c r="K1775" s="34" t="s">
        <v>7177</v>
      </c>
    </row>
    <row r="1776" spans="1:11" ht="45" hidden="1" customHeight="1">
      <c r="A1776" s="35" t="s">
        <v>4315</v>
      </c>
      <c r="B1776" s="35" t="s">
        <v>229</v>
      </c>
      <c r="C1776" s="10" t="s">
        <v>142</v>
      </c>
      <c r="D1776" s="35">
        <v>42</v>
      </c>
      <c r="E1776" s="35">
        <v>2022</v>
      </c>
      <c r="F1776" s="43">
        <v>44591</v>
      </c>
      <c r="G1776" s="36" t="s">
        <v>4328</v>
      </c>
      <c r="H1776" s="41">
        <v>96470.11</v>
      </c>
      <c r="I1776" s="36" t="s">
        <v>4329</v>
      </c>
      <c r="J1776" s="35" t="s">
        <v>4288</v>
      </c>
      <c r="K1776" s="34" t="s">
        <v>7177</v>
      </c>
    </row>
    <row r="1777" spans="1:11" ht="45" hidden="1" customHeight="1">
      <c r="A1777" s="35" t="s">
        <v>4315</v>
      </c>
      <c r="B1777" s="35" t="s">
        <v>229</v>
      </c>
      <c r="C1777" s="10" t="s">
        <v>142</v>
      </c>
      <c r="D1777" s="35">
        <v>42</v>
      </c>
      <c r="E1777" s="35">
        <v>2022</v>
      </c>
      <c r="F1777" s="43">
        <v>44591</v>
      </c>
      <c r="G1777" s="36" t="s">
        <v>4330</v>
      </c>
      <c r="H1777" s="41">
        <v>28056.3</v>
      </c>
      <c r="I1777" s="36" t="s">
        <v>3676</v>
      </c>
      <c r="J1777" s="35" t="s">
        <v>4288</v>
      </c>
      <c r="K1777" s="34" t="s">
        <v>7177</v>
      </c>
    </row>
    <row r="1778" spans="1:11" s="3" customFormat="1" ht="30" hidden="1" customHeight="1">
      <c r="A1778" s="35" t="s">
        <v>4331</v>
      </c>
      <c r="B1778" s="44" t="s">
        <v>5137</v>
      </c>
      <c r="C1778" s="10" t="s">
        <v>142</v>
      </c>
      <c r="D1778" s="35">
        <v>43</v>
      </c>
      <c r="E1778" s="35">
        <v>2022</v>
      </c>
      <c r="F1778" s="52">
        <v>44957</v>
      </c>
      <c r="G1778" s="36" t="s">
        <v>4333</v>
      </c>
      <c r="H1778" s="41">
        <v>31366.799999999999</v>
      </c>
      <c r="I1778" s="36" t="s">
        <v>883</v>
      </c>
      <c r="J1778" s="35" t="s">
        <v>4332</v>
      </c>
      <c r="K1778" s="47" t="s">
        <v>6666</v>
      </c>
    </row>
    <row r="1779" spans="1:11" s="3" customFormat="1" ht="120" hidden="1" customHeight="1">
      <c r="A1779" s="35" t="s">
        <v>4334</v>
      </c>
      <c r="B1779" s="36" t="s">
        <v>3362</v>
      </c>
      <c r="C1779" s="10" t="s">
        <v>142</v>
      </c>
      <c r="D1779" s="35">
        <v>41</v>
      </c>
      <c r="E1779" s="35">
        <v>2022</v>
      </c>
      <c r="F1779" s="43">
        <v>44957</v>
      </c>
      <c r="G1779" s="36" t="s">
        <v>4335</v>
      </c>
      <c r="H1779" s="41">
        <v>2523499.88</v>
      </c>
      <c r="I1779" s="36" t="s">
        <v>4336</v>
      </c>
      <c r="J1779" s="35" t="s">
        <v>4332</v>
      </c>
      <c r="K1779" s="47" t="s">
        <v>6666</v>
      </c>
    </row>
    <row r="1780" spans="1:11" s="3" customFormat="1" ht="30" hidden="1" customHeight="1">
      <c r="A1780" s="35" t="s">
        <v>4337</v>
      </c>
      <c r="B1780" s="35" t="s">
        <v>62</v>
      </c>
      <c r="C1780" s="36" t="s">
        <v>1525</v>
      </c>
      <c r="D1780" s="35">
        <v>20</v>
      </c>
      <c r="E1780" s="35">
        <v>2022</v>
      </c>
      <c r="F1780" s="43">
        <v>44952</v>
      </c>
      <c r="G1780" s="35" t="s">
        <v>4338</v>
      </c>
      <c r="H1780" s="41">
        <v>67680</v>
      </c>
      <c r="I1780" s="36" t="s">
        <v>4339</v>
      </c>
      <c r="J1780" s="35" t="s">
        <v>4332</v>
      </c>
      <c r="K1780" s="47" t="s">
        <v>6666</v>
      </c>
    </row>
    <row r="1781" spans="1:11" s="5" customFormat="1" ht="30" hidden="1" customHeight="1">
      <c r="A1781" s="35" t="s">
        <v>4340</v>
      </c>
      <c r="B1781" s="10" t="s">
        <v>4883</v>
      </c>
      <c r="C1781" s="10" t="s">
        <v>8</v>
      </c>
      <c r="D1781" s="35">
        <v>49</v>
      </c>
      <c r="E1781" s="35">
        <v>2022</v>
      </c>
      <c r="F1781" s="43">
        <v>44958</v>
      </c>
      <c r="G1781" s="36" t="s">
        <v>4341</v>
      </c>
      <c r="H1781" s="41">
        <v>482951.39</v>
      </c>
      <c r="I1781" s="36" t="s">
        <v>4342</v>
      </c>
      <c r="J1781" s="35" t="s">
        <v>4343</v>
      </c>
      <c r="K1781" s="47" t="s">
        <v>6737</v>
      </c>
    </row>
    <row r="1782" spans="1:11" ht="30" hidden="1" customHeight="1">
      <c r="A1782" s="35" t="s">
        <v>4340</v>
      </c>
      <c r="B1782" s="10" t="s">
        <v>4883</v>
      </c>
      <c r="C1782" s="10" t="s">
        <v>8</v>
      </c>
      <c r="D1782" s="35">
        <v>49</v>
      </c>
      <c r="E1782" s="35">
        <v>2022</v>
      </c>
      <c r="F1782" s="43">
        <v>44958</v>
      </c>
      <c r="G1782" s="36" t="s">
        <v>4344</v>
      </c>
      <c r="H1782" s="41">
        <v>82851.149999999994</v>
      </c>
      <c r="I1782" s="36" t="s">
        <v>4345</v>
      </c>
      <c r="J1782" s="35" t="s">
        <v>4343</v>
      </c>
      <c r="K1782" s="47" t="s">
        <v>6737</v>
      </c>
    </row>
    <row r="1783" spans="1:11" s="3" customFormat="1" ht="15" hidden="1" customHeight="1">
      <c r="A1783" s="35" t="s">
        <v>4346</v>
      </c>
      <c r="B1783" s="35" t="s">
        <v>229</v>
      </c>
      <c r="C1783" s="10" t="s">
        <v>142</v>
      </c>
      <c r="D1783" s="35">
        <v>60</v>
      </c>
      <c r="E1783" s="35">
        <v>2022</v>
      </c>
      <c r="F1783" s="43">
        <v>44959</v>
      </c>
      <c r="G1783" s="36" t="s">
        <v>4347</v>
      </c>
      <c r="H1783" s="41">
        <v>13833947.5</v>
      </c>
      <c r="I1783" s="36" t="s">
        <v>3510</v>
      </c>
      <c r="J1783" s="35" t="s">
        <v>4343</v>
      </c>
      <c r="K1783" s="89" t="s">
        <v>6737</v>
      </c>
    </row>
    <row r="1784" spans="1:11" s="3" customFormat="1" ht="60" hidden="1" customHeight="1">
      <c r="A1784" s="35" t="s">
        <v>4348</v>
      </c>
      <c r="B1784" s="44" t="s">
        <v>5137</v>
      </c>
      <c r="C1784" s="10" t="s">
        <v>8</v>
      </c>
      <c r="D1784" s="35">
        <v>42</v>
      </c>
      <c r="E1784" s="35">
        <v>2022</v>
      </c>
      <c r="F1784" s="43">
        <v>44960</v>
      </c>
      <c r="G1784" s="36" t="s">
        <v>4351</v>
      </c>
      <c r="H1784" s="41">
        <v>374386.32</v>
      </c>
      <c r="I1784" s="36" t="s">
        <v>4349</v>
      </c>
      <c r="J1784" s="35" t="s">
        <v>4350</v>
      </c>
      <c r="K1784" s="47" t="s">
        <v>6667</v>
      </c>
    </row>
    <row r="1785" spans="1:11" s="3" customFormat="1" ht="60" hidden="1" customHeight="1">
      <c r="A1785" s="35" t="s">
        <v>4348</v>
      </c>
      <c r="B1785" s="44" t="s">
        <v>5137</v>
      </c>
      <c r="C1785" s="10" t="s">
        <v>8</v>
      </c>
      <c r="D1785" s="35">
        <v>42</v>
      </c>
      <c r="E1785" s="35">
        <v>2022</v>
      </c>
      <c r="F1785" s="43">
        <v>44960</v>
      </c>
      <c r="G1785" s="36" t="s">
        <v>4352</v>
      </c>
      <c r="H1785" s="41">
        <v>282625.2</v>
      </c>
      <c r="I1785" s="36" t="s">
        <v>4353</v>
      </c>
      <c r="J1785" s="35" t="s">
        <v>4350</v>
      </c>
      <c r="K1785" s="47" t="s">
        <v>6667</v>
      </c>
    </row>
    <row r="1786" spans="1:11" s="3" customFormat="1" ht="60" hidden="1" customHeight="1">
      <c r="A1786" s="35" t="s">
        <v>4354</v>
      </c>
      <c r="B1786" s="35" t="s">
        <v>1646</v>
      </c>
      <c r="C1786" s="35" t="s">
        <v>2095</v>
      </c>
      <c r="D1786" s="35">
        <v>36</v>
      </c>
      <c r="E1786" s="35">
        <v>2022</v>
      </c>
      <c r="F1786" s="43">
        <v>44957</v>
      </c>
      <c r="G1786" s="36" t="s">
        <v>4355</v>
      </c>
      <c r="H1786" s="41">
        <v>49820</v>
      </c>
      <c r="I1786" s="36" t="s">
        <v>4356</v>
      </c>
      <c r="J1786" s="35" t="s">
        <v>4350</v>
      </c>
      <c r="K1786" s="89" t="s">
        <v>6667</v>
      </c>
    </row>
    <row r="1787" spans="1:11" ht="60" hidden="1" customHeight="1">
      <c r="A1787" s="35" t="s">
        <v>4357</v>
      </c>
      <c r="B1787" s="35" t="s">
        <v>1646</v>
      </c>
      <c r="C1787" s="10" t="s">
        <v>142</v>
      </c>
      <c r="D1787" s="35">
        <v>34</v>
      </c>
      <c r="E1787" s="35">
        <v>2022</v>
      </c>
      <c r="F1787" s="43">
        <v>44963</v>
      </c>
      <c r="G1787" s="36" t="s">
        <v>4361</v>
      </c>
      <c r="H1787" s="41">
        <v>700</v>
      </c>
      <c r="I1787" s="36" t="s">
        <v>4358</v>
      </c>
      <c r="J1787" s="35" t="s">
        <v>4350</v>
      </c>
      <c r="K1787" s="34" t="s">
        <v>6667</v>
      </c>
    </row>
    <row r="1788" spans="1:11" ht="60" hidden="1" customHeight="1">
      <c r="A1788" s="35" t="s">
        <v>4357</v>
      </c>
      <c r="B1788" s="35" t="s">
        <v>1646</v>
      </c>
      <c r="C1788" s="10" t="s">
        <v>142</v>
      </c>
      <c r="D1788" s="35">
        <v>34</v>
      </c>
      <c r="E1788" s="35">
        <v>2022</v>
      </c>
      <c r="F1788" s="43">
        <v>44963</v>
      </c>
      <c r="G1788" s="36" t="s">
        <v>4360</v>
      </c>
      <c r="H1788" s="41">
        <v>1320</v>
      </c>
      <c r="I1788" s="36" t="s">
        <v>4359</v>
      </c>
      <c r="J1788" s="35" t="s">
        <v>4350</v>
      </c>
      <c r="K1788" s="34" t="s">
        <v>6667</v>
      </c>
    </row>
    <row r="1789" spans="1:11" ht="60" hidden="1" customHeight="1">
      <c r="A1789" s="35" t="s">
        <v>4357</v>
      </c>
      <c r="B1789" s="35" t="s">
        <v>1646</v>
      </c>
      <c r="C1789" s="10" t="s">
        <v>142</v>
      </c>
      <c r="D1789" s="35">
        <v>34</v>
      </c>
      <c r="E1789" s="35">
        <v>2022</v>
      </c>
      <c r="F1789" s="43">
        <v>44963</v>
      </c>
      <c r="G1789" s="36" t="s">
        <v>4362</v>
      </c>
      <c r="H1789" s="60" t="s">
        <v>4363</v>
      </c>
      <c r="I1789" s="36" t="s">
        <v>4364</v>
      </c>
      <c r="J1789" s="35" t="s">
        <v>4350</v>
      </c>
      <c r="K1789" s="34" t="s">
        <v>6667</v>
      </c>
    </row>
    <row r="1790" spans="1:11" ht="60" hidden="1" customHeight="1">
      <c r="A1790" s="35" t="s">
        <v>4357</v>
      </c>
      <c r="B1790" s="35" t="s">
        <v>1646</v>
      </c>
      <c r="C1790" s="10" t="s">
        <v>142</v>
      </c>
      <c r="D1790" s="35">
        <v>34</v>
      </c>
      <c r="E1790" s="35">
        <v>2022</v>
      </c>
      <c r="F1790" s="43">
        <v>44963</v>
      </c>
      <c r="G1790" s="36" t="s">
        <v>4366</v>
      </c>
      <c r="H1790" s="41">
        <v>4752</v>
      </c>
      <c r="I1790" s="36" t="s">
        <v>4365</v>
      </c>
      <c r="J1790" s="35" t="s">
        <v>4350</v>
      </c>
      <c r="K1790" s="34" t="s">
        <v>6667</v>
      </c>
    </row>
    <row r="1791" spans="1:11" ht="60" hidden="1" customHeight="1">
      <c r="A1791" s="35" t="s">
        <v>4357</v>
      </c>
      <c r="B1791" s="35" t="s">
        <v>1646</v>
      </c>
      <c r="C1791" s="10" t="s">
        <v>142</v>
      </c>
      <c r="D1791" s="35">
        <v>34</v>
      </c>
      <c r="E1791" s="35">
        <v>2022</v>
      </c>
      <c r="F1791" s="43">
        <v>44963</v>
      </c>
      <c r="G1791" s="36" t="s">
        <v>4368</v>
      </c>
      <c r="H1791" s="41">
        <v>1470</v>
      </c>
      <c r="I1791" s="36" t="s">
        <v>4367</v>
      </c>
      <c r="J1791" s="35" t="s">
        <v>4350</v>
      </c>
      <c r="K1791" s="34" t="s">
        <v>6667</v>
      </c>
    </row>
    <row r="1792" spans="1:11" ht="60" hidden="1" customHeight="1">
      <c r="A1792" s="35" t="s">
        <v>4357</v>
      </c>
      <c r="B1792" s="35" t="s">
        <v>1646</v>
      </c>
      <c r="C1792" s="10" t="s">
        <v>142</v>
      </c>
      <c r="D1792" s="35">
        <v>34</v>
      </c>
      <c r="E1792" s="35">
        <v>2022</v>
      </c>
      <c r="F1792" s="43">
        <v>44963</v>
      </c>
      <c r="G1792" s="36" t="s">
        <v>4370</v>
      </c>
      <c r="H1792" s="41">
        <v>1392</v>
      </c>
      <c r="I1792" s="36" t="s">
        <v>4369</v>
      </c>
      <c r="J1792" s="35" t="s">
        <v>4350</v>
      </c>
      <c r="K1792" s="34" t="s">
        <v>6667</v>
      </c>
    </row>
    <row r="1793" spans="1:11" ht="60" hidden="1" customHeight="1">
      <c r="A1793" s="35" t="s">
        <v>4357</v>
      </c>
      <c r="B1793" s="35" t="s">
        <v>1646</v>
      </c>
      <c r="C1793" s="10" t="s">
        <v>142</v>
      </c>
      <c r="D1793" s="35">
        <v>34</v>
      </c>
      <c r="E1793" s="35">
        <v>2022</v>
      </c>
      <c r="F1793" s="43">
        <v>44963</v>
      </c>
      <c r="G1793" s="36" t="s">
        <v>4372</v>
      </c>
      <c r="H1793" s="41">
        <v>7813.4</v>
      </c>
      <c r="I1793" s="36" t="s">
        <v>4371</v>
      </c>
      <c r="J1793" s="35" t="s">
        <v>4350</v>
      </c>
      <c r="K1793" s="34" t="s">
        <v>6667</v>
      </c>
    </row>
    <row r="1794" spans="1:11" ht="60" hidden="1" customHeight="1">
      <c r="A1794" s="35" t="s">
        <v>4357</v>
      </c>
      <c r="B1794" s="35" t="s">
        <v>1646</v>
      </c>
      <c r="C1794" s="10" t="s">
        <v>142</v>
      </c>
      <c r="D1794" s="35">
        <v>34</v>
      </c>
      <c r="E1794" s="35">
        <v>2022</v>
      </c>
      <c r="F1794" s="43">
        <v>44963</v>
      </c>
      <c r="G1794" s="36" t="s">
        <v>4374</v>
      </c>
      <c r="H1794" s="41">
        <v>16330</v>
      </c>
      <c r="I1794" s="36" t="s">
        <v>4373</v>
      </c>
      <c r="J1794" s="35" t="s">
        <v>4350</v>
      </c>
      <c r="K1794" s="34" t="s">
        <v>6667</v>
      </c>
    </row>
    <row r="1795" spans="1:11" ht="60" hidden="1" customHeight="1">
      <c r="A1795" s="35" t="s">
        <v>4357</v>
      </c>
      <c r="B1795" s="35" t="s">
        <v>1646</v>
      </c>
      <c r="C1795" s="10" t="s">
        <v>142</v>
      </c>
      <c r="D1795" s="35">
        <v>34</v>
      </c>
      <c r="E1795" s="35">
        <v>2022</v>
      </c>
      <c r="F1795" s="43">
        <v>44963</v>
      </c>
      <c r="G1795" s="36" t="s">
        <v>4376</v>
      </c>
      <c r="H1795" s="41">
        <v>1920</v>
      </c>
      <c r="I1795" s="36" t="s">
        <v>4375</v>
      </c>
      <c r="J1795" s="35" t="s">
        <v>4350</v>
      </c>
      <c r="K1795" s="34" t="s">
        <v>6667</v>
      </c>
    </row>
    <row r="1796" spans="1:11" ht="60" hidden="1" customHeight="1">
      <c r="A1796" s="35" t="s">
        <v>4357</v>
      </c>
      <c r="B1796" s="35" t="s">
        <v>1646</v>
      </c>
      <c r="C1796" s="10" t="s">
        <v>142</v>
      </c>
      <c r="D1796" s="35">
        <v>34</v>
      </c>
      <c r="E1796" s="35">
        <v>2022</v>
      </c>
      <c r="F1796" s="43">
        <v>44963</v>
      </c>
      <c r="G1796" s="36" t="s">
        <v>4378</v>
      </c>
      <c r="H1796" s="41">
        <v>8255.5499999999993</v>
      </c>
      <c r="I1796" s="36" t="s">
        <v>4377</v>
      </c>
      <c r="J1796" s="35" t="s">
        <v>4350</v>
      </c>
      <c r="K1796" s="34" t="s">
        <v>6667</v>
      </c>
    </row>
    <row r="1797" spans="1:11" ht="60" hidden="1" customHeight="1">
      <c r="A1797" s="35" t="s">
        <v>4357</v>
      </c>
      <c r="B1797" s="35" t="s">
        <v>1646</v>
      </c>
      <c r="C1797" s="10" t="s">
        <v>142</v>
      </c>
      <c r="D1797" s="35">
        <v>34</v>
      </c>
      <c r="E1797" s="35">
        <v>2022</v>
      </c>
      <c r="F1797" s="43">
        <v>44963</v>
      </c>
      <c r="G1797" s="36" t="s">
        <v>4380</v>
      </c>
      <c r="H1797" s="41">
        <v>6027.62</v>
      </c>
      <c r="I1797" s="36" t="s">
        <v>4379</v>
      </c>
      <c r="J1797" s="35" t="s">
        <v>4350</v>
      </c>
      <c r="K1797" s="34" t="s">
        <v>6667</v>
      </c>
    </row>
    <row r="1798" spans="1:11" ht="60" hidden="1" customHeight="1">
      <c r="A1798" s="35" t="s">
        <v>4357</v>
      </c>
      <c r="B1798" s="35" t="s">
        <v>1646</v>
      </c>
      <c r="C1798" s="10" t="s">
        <v>142</v>
      </c>
      <c r="D1798" s="35">
        <v>34</v>
      </c>
      <c r="E1798" s="35">
        <v>2022</v>
      </c>
      <c r="F1798" s="43">
        <v>44963</v>
      </c>
      <c r="G1798" s="36" t="s">
        <v>4382</v>
      </c>
      <c r="H1798" s="41">
        <v>1212</v>
      </c>
      <c r="I1798" s="36" t="s">
        <v>4381</v>
      </c>
      <c r="J1798" s="35" t="s">
        <v>4350</v>
      </c>
      <c r="K1798" s="34" t="s">
        <v>6667</v>
      </c>
    </row>
    <row r="1799" spans="1:11" ht="60" hidden="1" customHeight="1">
      <c r="A1799" s="35" t="s">
        <v>4357</v>
      </c>
      <c r="B1799" s="35" t="s">
        <v>1646</v>
      </c>
      <c r="C1799" s="10" t="s">
        <v>142</v>
      </c>
      <c r="D1799" s="35">
        <v>34</v>
      </c>
      <c r="E1799" s="35">
        <v>2022</v>
      </c>
      <c r="F1799" s="43">
        <v>44963</v>
      </c>
      <c r="G1799" s="36" t="s">
        <v>4384</v>
      </c>
      <c r="H1799" s="41">
        <v>3590</v>
      </c>
      <c r="I1799" s="36" t="s">
        <v>4383</v>
      </c>
      <c r="J1799" s="35" t="s">
        <v>4350</v>
      </c>
      <c r="K1799" s="34" t="s">
        <v>6667</v>
      </c>
    </row>
    <row r="1800" spans="1:11" s="3" customFormat="1" ht="30" hidden="1" customHeight="1">
      <c r="A1800" s="35" t="s">
        <v>4388</v>
      </c>
      <c r="B1800" s="35" t="s">
        <v>229</v>
      </c>
      <c r="C1800" s="10" t="s">
        <v>142</v>
      </c>
      <c r="D1800" s="35">
        <v>41</v>
      </c>
      <c r="E1800" s="35">
        <v>2022</v>
      </c>
      <c r="F1800" s="43">
        <v>44992</v>
      </c>
      <c r="G1800" s="35" t="s">
        <v>4389</v>
      </c>
      <c r="H1800" s="41">
        <v>1527399.6</v>
      </c>
      <c r="I1800" s="36" t="s">
        <v>4390</v>
      </c>
      <c r="J1800" s="35" t="s">
        <v>4350</v>
      </c>
      <c r="K1800" s="34" t="s">
        <v>6667</v>
      </c>
    </row>
    <row r="1801" spans="1:11" s="3" customFormat="1" ht="60" hidden="1" customHeight="1">
      <c r="A1801" s="35" t="s">
        <v>4391</v>
      </c>
      <c r="B1801" s="36" t="s">
        <v>2985</v>
      </c>
      <c r="C1801" s="35" t="s">
        <v>798</v>
      </c>
      <c r="D1801" s="35">
        <v>6</v>
      </c>
      <c r="E1801" s="35">
        <v>2022</v>
      </c>
      <c r="F1801" s="43">
        <v>44966</v>
      </c>
      <c r="G1801" s="36" t="s">
        <v>4392</v>
      </c>
      <c r="H1801" s="41">
        <v>17514691.420000002</v>
      </c>
      <c r="I1801" s="36" t="s">
        <v>4393</v>
      </c>
      <c r="J1801" s="35" t="s">
        <v>4385</v>
      </c>
      <c r="K1801" s="47" t="s">
        <v>6730</v>
      </c>
    </row>
    <row r="1802" spans="1:11" s="4" customFormat="1" ht="75" hidden="1" customHeight="1">
      <c r="A1802" s="35" t="s">
        <v>4021</v>
      </c>
      <c r="B1802" s="36" t="s">
        <v>2985</v>
      </c>
      <c r="C1802" s="36" t="s">
        <v>4457</v>
      </c>
      <c r="D1802" s="35">
        <v>3</v>
      </c>
      <c r="E1802" s="35">
        <v>2022</v>
      </c>
      <c r="F1802" s="43">
        <v>44967</v>
      </c>
      <c r="G1802" s="36" t="s">
        <v>4458</v>
      </c>
      <c r="H1802" s="41">
        <v>1724718.89</v>
      </c>
      <c r="I1802" s="36" t="s">
        <v>4022</v>
      </c>
      <c r="J1802" s="35" t="s">
        <v>4385</v>
      </c>
      <c r="K1802" s="47" t="s">
        <v>6730</v>
      </c>
    </row>
    <row r="1803" spans="1:11" s="4" customFormat="1" ht="75" hidden="1" customHeight="1">
      <c r="A1803" s="35" t="s">
        <v>4460</v>
      </c>
      <c r="B1803" s="36" t="s">
        <v>2985</v>
      </c>
      <c r="C1803" s="36" t="s">
        <v>4457</v>
      </c>
      <c r="D1803" s="35">
        <v>3</v>
      </c>
      <c r="E1803" s="35">
        <v>2022</v>
      </c>
      <c r="F1803" s="43">
        <v>44967</v>
      </c>
      <c r="G1803" s="36" t="s">
        <v>4459</v>
      </c>
      <c r="H1803" s="41">
        <v>761368.94</v>
      </c>
      <c r="I1803" s="36" t="s">
        <v>4026</v>
      </c>
      <c r="J1803" s="35" t="s">
        <v>4385</v>
      </c>
      <c r="K1803" s="47" t="s">
        <v>6730</v>
      </c>
    </row>
    <row r="1804" spans="1:11" s="3" customFormat="1" ht="60" hidden="1" customHeight="1">
      <c r="A1804" s="35" t="s">
        <v>4394</v>
      </c>
      <c r="B1804" s="35" t="s">
        <v>1646</v>
      </c>
      <c r="C1804" s="35" t="s">
        <v>3567</v>
      </c>
      <c r="D1804" s="35">
        <v>1</v>
      </c>
      <c r="E1804" s="35">
        <v>2022</v>
      </c>
      <c r="F1804" s="43">
        <v>44966</v>
      </c>
      <c r="G1804" s="36" t="s">
        <v>4395</v>
      </c>
      <c r="H1804" s="41">
        <v>29993604.280000001</v>
      </c>
      <c r="I1804" s="36" t="s">
        <v>4396</v>
      </c>
      <c r="J1804" s="35" t="s">
        <v>4386</v>
      </c>
      <c r="K1804" s="89" t="s">
        <v>6753</v>
      </c>
    </row>
    <row r="1805" spans="1:11" s="68" customFormat="1" ht="30" hidden="1" customHeight="1">
      <c r="A1805" s="14" t="s">
        <v>4397</v>
      </c>
      <c r="B1805" s="14" t="s">
        <v>229</v>
      </c>
      <c r="C1805" s="19" t="s">
        <v>142</v>
      </c>
      <c r="D1805" s="14">
        <v>2</v>
      </c>
      <c r="E1805" s="14">
        <v>2023</v>
      </c>
      <c r="F1805" s="16">
        <v>44967</v>
      </c>
      <c r="G1805" s="19" t="s">
        <v>4398</v>
      </c>
      <c r="H1805" s="18">
        <v>7582440</v>
      </c>
      <c r="I1805" s="19" t="s">
        <v>4399</v>
      </c>
      <c r="J1805" s="14" t="s">
        <v>4386</v>
      </c>
      <c r="K1805" s="84" t="s">
        <v>6753</v>
      </c>
    </row>
    <row r="1806" spans="1:11" s="68" customFormat="1" ht="30" hidden="1" customHeight="1">
      <c r="A1806" s="14" t="s">
        <v>4400</v>
      </c>
      <c r="B1806" s="14" t="s">
        <v>30</v>
      </c>
      <c r="C1806" s="19" t="s">
        <v>142</v>
      </c>
      <c r="D1806" s="14">
        <v>3</v>
      </c>
      <c r="E1806" s="14">
        <v>2023</v>
      </c>
      <c r="F1806" s="16">
        <v>44972</v>
      </c>
      <c r="G1806" s="19" t="s">
        <v>4401</v>
      </c>
      <c r="H1806" s="18">
        <v>6086302.3200000003</v>
      </c>
      <c r="I1806" s="19" t="s">
        <v>4402</v>
      </c>
      <c r="J1806" s="14" t="s">
        <v>4387</v>
      </c>
      <c r="K1806" s="47" t="s">
        <v>6699</v>
      </c>
    </row>
    <row r="1807" spans="1:11" s="3" customFormat="1" ht="15" hidden="1" customHeight="1">
      <c r="A1807" s="35" t="s">
        <v>4269</v>
      </c>
      <c r="B1807" s="9" t="s">
        <v>5018</v>
      </c>
      <c r="C1807" s="10" t="s">
        <v>8</v>
      </c>
      <c r="D1807" s="35">
        <v>15</v>
      </c>
      <c r="E1807" s="35">
        <v>2022</v>
      </c>
      <c r="F1807" s="43">
        <v>44967</v>
      </c>
      <c r="G1807" s="35" t="s">
        <v>4403</v>
      </c>
      <c r="H1807" s="41">
        <v>59966</v>
      </c>
      <c r="I1807" s="36" t="s">
        <v>5315</v>
      </c>
      <c r="J1807" s="35" t="s">
        <v>4387</v>
      </c>
      <c r="K1807" s="47" t="s">
        <v>6699</v>
      </c>
    </row>
    <row r="1808" spans="1:11" s="3" customFormat="1" ht="60" hidden="1" customHeight="1">
      <c r="A1808" s="35" t="s">
        <v>4404</v>
      </c>
      <c r="B1808" s="35" t="s">
        <v>62</v>
      </c>
      <c r="C1808" s="36" t="s">
        <v>3111</v>
      </c>
      <c r="D1808" s="35">
        <v>8</v>
      </c>
      <c r="E1808" s="35">
        <v>2022</v>
      </c>
      <c r="F1808" s="43">
        <v>44966</v>
      </c>
      <c r="G1808" s="36" t="s">
        <v>4406</v>
      </c>
      <c r="H1808" s="41">
        <v>2330540.64</v>
      </c>
      <c r="I1808" s="36" t="s">
        <v>4405</v>
      </c>
      <c r="J1808" s="35" t="s">
        <v>4387</v>
      </c>
      <c r="K1808" s="47" t="s">
        <v>6699</v>
      </c>
    </row>
    <row r="1809" spans="1:11" s="3" customFormat="1" ht="30.75" hidden="1" customHeight="1">
      <c r="A1809" s="35" t="s">
        <v>4407</v>
      </c>
      <c r="B1809" s="35" t="s">
        <v>131</v>
      </c>
      <c r="C1809" s="35" t="s">
        <v>2955</v>
      </c>
      <c r="D1809" s="35">
        <v>11</v>
      </c>
      <c r="E1809" s="35">
        <v>2022</v>
      </c>
      <c r="F1809" s="43">
        <v>44980</v>
      </c>
      <c r="G1809" s="36" t="s">
        <v>4410</v>
      </c>
      <c r="H1809" s="41">
        <v>1720</v>
      </c>
      <c r="I1809" s="36" t="s">
        <v>4409</v>
      </c>
      <c r="J1809" s="35" t="s">
        <v>4408</v>
      </c>
      <c r="K1809" s="47" t="s">
        <v>6717</v>
      </c>
    </row>
    <row r="1810" spans="1:11" ht="45" hidden="1" customHeight="1">
      <c r="A1810" s="35" t="s">
        <v>4411</v>
      </c>
      <c r="B1810" s="35" t="s">
        <v>229</v>
      </c>
      <c r="C1810" s="10" t="s">
        <v>8</v>
      </c>
      <c r="D1810" s="35">
        <v>48</v>
      </c>
      <c r="E1810" s="35">
        <v>2022</v>
      </c>
      <c r="F1810" s="43">
        <v>44980</v>
      </c>
      <c r="G1810" s="36" t="s">
        <v>4413</v>
      </c>
      <c r="H1810" s="41">
        <v>45639.79</v>
      </c>
      <c r="I1810" s="36" t="s">
        <v>4412</v>
      </c>
      <c r="J1810" s="35" t="s">
        <v>4408</v>
      </c>
      <c r="K1810" s="47" t="s">
        <v>6718</v>
      </c>
    </row>
    <row r="1811" spans="1:11" ht="60" hidden="1" customHeight="1">
      <c r="A1811" s="35" t="s">
        <v>4414</v>
      </c>
      <c r="B1811" s="35" t="s">
        <v>229</v>
      </c>
      <c r="C1811" s="35" t="s">
        <v>798</v>
      </c>
      <c r="D1811" s="35">
        <v>12</v>
      </c>
      <c r="E1811" s="35">
        <v>2022</v>
      </c>
      <c r="F1811" s="43">
        <v>44980</v>
      </c>
      <c r="G1811" s="36" t="s">
        <v>4415</v>
      </c>
      <c r="H1811" s="41">
        <v>12524636.75</v>
      </c>
      <c r="I1811" s="36" t="s">
        <v>4416</v>
      </c>
      <c r="J1811" s="35" t="s">
        <v>4408</v>
      </c>
      <c r="K1811" s="89" t="s">
        <v>6717</v>
      </c>
    </row>
    <row r="1812" spans="1:11" ht="45" hidden="1" customHeight="1">
      <c r="A1812" s="35" t="s">
        <v>4417</v>
      </c>
      <c r="B1812" s="35" t="s">
        <v>62</v>
      </c>
      <c r="C1812" s="10" t="s">
        <v>2057</v>
      </c>
      <c r="D1812" s="35">
        <v>21</v>
      </c>
      <c r="E1812" s="35">
        <v>2022</v>
      </c>
      <c r="F1812" s="43">
        <v>44972</v>
      </c>
      <c r="G1812" s="36" t="s">
        <v>4419</v>
      </c>
      <c r="H1812" s="41">
        <v>26000</v>
      </c>
      <c r="I1812" s="36" t="s">
        <v>4418</v>
      </c>
      <c r="J1812" s="35" t="s">
        <v>4420</v>
      </c>
      <c r="K1812" s="47" t="s">
        <v>6700</v>
      </c>
    </row>
    <row r="1813" spans="1:11" s="67" customFormat="1" ht="45" hidden="1" customHeight="1">
      <c r="A1813" s="69" t="s">
        <v>4421</v>
      </c>
      <c r="B1813" s="9" t="s">
        <v>43</v>
      </c>
      <c r="C1813" s="19" t="s">
        <v>8</v>
      </c>
      <c r="D1813" s="14">
        <v>2</v>
      </c>
      <c r="E1813" s="14">
        <v>2023</v>
      </c>
      <c r="F1813" s="16">
        <v>44986</v>
      </c>
      <c r="G1813" s="19" t="s">
        <v>4422</v>
      </c>
      <c r="H1813" s="18">
        <v>12387</v>
      </c>
      <c r="I1813" s="19" t="s">
        <v>4423</v>
      </c>
      <c r="J1813" s="14" t="s">
        <v>4426</v>
      </c>
      <c r="K1813" s="47" t="s">
        <v>6738</v>
      </c>
    </row>
    <row r="1814" spans="1:11" s="67" customFormat="1" ht="45" hidden="1" customHeight="1">
      <c r="A1814" s="69" t="s">
        <v>4421</v>
      </c>
      <c r="B1814" s="9" t="s">
        <v>43</v>
      </c>
      <c r="C1814" s="19" t="s">
        <v>8</v>
      </c>
      <c r="D1814" s="14">
        <v>2</v>
      </c>
      <c r="E1814" s="14">
        <v>2023</v>
      </c>
      <c r="F1814" s="16">
        <v>44986</v>
      </c>
      <c r="G1814" s="19" t="s">
        <v>4425</v>
      </c>
      <c r="H1814" s="18">
        <v>6721.42</v>
      </c>
      <c r="I1814" s="19" t="s">
        <v>4424</v>
      </c>
      <c r="J1814" s="14" t="s">
        <v>4426</v>
      </c>
      <c r="K1814" s="47" t="s">
        <v>6738</v>
      </c>
    </row>
    <row r="1815" spans="1:11" s="3" customFormat="1" ht="30" hidden="1" customHeight="1">
      <c r="A1815" s="35" t="s">
        <v>4427</v>
      </c>
      <c r="B1815" s="10" t="s">
        <v>3102</v>
      </c>
      <c r="C1815" s="10" t="s">
        <v>8</v>
      </c>
      <c r="D1815" s="35">
        <v>44</v>
      </c>
      <c r="E1815" s="35">
        <v>2022</v>
      </c>
      <c r="F1815" s="43">
        <v>44987</v>
      </c>
      <c r="G1815" s="36" t="s">
        <v>4429</v>
      </c>
      <c r="H1815" s="41">
        <v>25172462.52</v>
      </c>
      <c r="I1815" s="36" t="s">
        <v>4428</v>
      </c>
      <c r="J1815" s="35" t="s">
        <v>4426</v>
      </c>
      <c r="K1815" s="47" t="s">
        <v>6738</v>
      </c>
    </row>
    <row r="1816" spans="1:11" s="3" customFormat="1" ht="60" hidden="1" customHeight="1">
      <c r="A1816" s="35" t="s">
        <v>4430</v>
      </c>
      <c r="B1816" s="35" t="s">
        <v>229</v>
      </c>
      <c r="C1816" s="10" t="s">
        <v>142</v>
      </c>
      <c r="D1816" s="35">
        <v>56</v>
      </c>
      <c r="E1816" s="35">
        <v>2022</v>
      </c>
      <c r="F1816" s="43">
        <v>44986</v>
      </c>
      <c r="G1816" s="36" t="s">
        <v>4431</v>
      </c>
      <c r="H1816" s="41">
        <v>514904</v>
      </c>
      <c r="I1816" s="36" t="s">
        <v>4432</v>
      </c>
      <c r="J1816" s="35" t="s">
        <v>4426</v>
      </c>
      <c r="K1816" s="89" t="s">
        <v>6738</v>
      </c>
    </row>
    <row r="1817" spans="1:11" s="68" customFormat="1" ht="35.25" hidden="1" customHeight="1">
      <c r="A1817" s="14" t="s">
        <v>4421</v>
      </c>
      <c r="B1817" s="9" t="s">
        <v>43</v>
      </c>
      <c r="C1817" s="14" t="s">
        <v>4433</v>
      </c>
      <c r="D1817" s="14">
        <v>2</v>
      </c>
      <c r="E1817" s="14">
        <v>2023</v>
      </c>
      <c r="F1817" s="16">
        <v>44991</v>
      </c>
      <c r="G1817" s="19" t="s">
        <v>4436</v>
      </c>
      <c r="H1817" s="18" t="s">
        <v>70</v>
      </c>
      <c r="I1817" s="19" t="s">
        <v>70</v>
      </c>
      <c r="J1817" s="14" t="s">
        <v>4434</v>
      </c>
      <c r="K1817" s="47" t="s">
        <v>6754</v>
      </c>
    </row>
    <row r="1818" spans="1:11" s="3" customFormat="1" ht="30" hidden="1" customHeight="1">
      <c r="A1818" s="35" t="s">
        <v>4435</v>
      </c>
      <c r="B1818" s="35" t="s">
        <v>229</v>
      </c>
      <c r="C1818" s="35" t="s">
        <v>798</v>
      </c>
      <c r="D1818" s="35">
        <v>16</v>
      </c>
      <c r="E1818" s="35">
        <v>2022</v>
      </c>
      <c r="F1818" s="43">
        <v>44991</v>
      </c>
      <c r="G1818" s="36" t="s">
        <v>4437</v>
      </c>
      <c r="H1818" s="41">
        <v>3686663.52</v>
      </c>
      <c r="I1818" s="36" t="s">
        <v>4390</v>
      </c>
      <c r="J1818" s="35" t="s">
        <v>4434</v>
      </c>
      <c r="K1818" s="89" t="s">
        <v>6754</v>
      </c>
    </row>
    <row r="1819" spans="1:11" s="3" customFormat="1" ht="90" hidden="1" customHeight="1">
      <c r="A1819" s="35" t="s">
        <v>4438</v>
      </c>
      <c r="B1819" s="10" t="s">
        <v>2986</v>
      </c>
      <c r="C1819" s="10" t="s">
        <v>8</v>
      </c>
      <c r="D1819" s="35">
        <v>37</v>
      </c>
      <c r="E1819" s="35">
        <v>2022</v>
      </c>
      <c r="F1819" s="43">
        <v>44986</v>
      </c>
      <c r="G1819" s="36" t="s">
        <v>4442</v>
      </c>
      <c r="H1819" s="60" t="s">
        <v>4439</v>
      </c>
      <c r="I1819" s="36" t="s">
        <v>4440</v>
      </c>
      <c r="J1819" s="35" t="s">
        <v>4441</v>
      </c>
      <c r="K1819" s="47" t="s">
        <v>6706</v>
      </c>
    </row>
    <row r="1820" spans="1:11" s="3" customFormat="1" ht="75" hidden="1" customHeight="1">
      <c r="A1820" s="35" t="s">
        <v>4443</v>
      </c>
      <c r="B1820" s="35" t="s">
        <v>1646</v>
      </c>
      <c r="C1820" s="35" t="s">
        <v>2095</v>
      </c>
      <c r="D1820" s="35">
        <v>23</v>
      </c>
      <c r="E1820" s="35">
        <v>2022</v>
      </c>
      <c r="F1820" s="43">
        <v>44988</v>
      </c>
      <c r="G1820" s="36" t="s">
        <v>4445</v>
      </c>
      <c r="H1820" s="41">
        <v>438826.98</v>
      </c>
      <c r="I1820" s="36" t="s">
        <v>4444</v>
      </c>
      <c r="J1820" s="35" t="s">
        <v>4441</v>
      </c>
      <c r="K1820" s="89" t="s">
        <v>6706</v>
      </c>
    </row>
    <row r="1821" spans="1:11" s="3" customFormat="1" ht="75" hidden="1" customHeight="1">
      <c r="A1821" s="35" t="s">
        <v>4443</v>
      </c>
      <c r="B1821" s="35" t="s">
        <v>1646</v>
      </c>
      <c r="C1821" s="35" t="s">
        <v>2095</v>
      </c>
      <c r="D1821" s="35">
        <v>23</v>
      </c>
      <c r="E1821" s="35">
        <v>2022</v>
      </c>
      <c r="F1821" s="43">
        <v>44988</v>
      </c>
      <c r="G1821" s="36" t="s">
        <v>4446</v>
      </c>
      <c r="H1821" s="41">
        <v>1331888.54</v>
      </c>
      <c r="I1821" s="36" t="s">
        <v>3761</v>
      </c>
      <c r="J1821" s="35" t="s">
        <v>4441</v>
      </c>
      <c r="K1821" s="89" t="s">
        <v>6706</v>
      </c>
    </row>
    <row r="1822" spans="1:11" s="3" customFormat="1" ht="45" hidden="1" customHeight="1">
      <c r="A1822" s="35" t="s">
        <v>4447</v>
      </c>
      <c r="B1822" s="35" t="s">
        <v>141</v>
      </c>
      <c r="C1822" s="10" t="s">
        <v>8</v>
      </c>
      <c r="D1822" s="35">
        <v>26</v>
      </c>
      <c r="E1822" s="35">
        <v>2022</v>
      </c>
      <c r="F1822" s="43">
        <v>44995</v>
      </c>
      <c r="G1822" s="36" t="s">
        <v>4448</v>
      </c>
      <c r="H1822" s="41">
        <v>7547029.2000000002</v>
      </c>
      <c r="I1822" s="36" t="s">
        <v>4449</v>
      </c>
      <c r="J1822" s="35" t="s">
        <v>4450</v>
      </c>
      <c r="K1822" s="47" t="s">
        <v>6712</v>
      </c>
    </row>
    <row r="1823" spans="1:11" s="68" customFormat="1" ht="60" hidden="1" customHeight="1">
      <c r="A1823" s="14" t="s">
        <v>4451</v>
      </c>
      <c r="B1823" s="9" t="s">
        <v>43</v>
      </c>
      <c r="C1823" s="19" t="s">
        <v>8</v>
      </c>
      <c r="D1823" s="14">
        <v>1</v>
      </c>
      <c r="E1823" s="14">
        <v>2023</v>
      </c>
      <c r="F1823" s="16">
        <v>44995</v>
      </c>
      <c r="G1823" s="19" t="s">
        <v>4452</v>
      </c>
      <c r="H1823" s="18">
        <v>34742</v>
      </c>
      <c r="I1823" s="19" t="s">
        <v>4221</v>
      </c>
      <c r="J1823" s="14" t="s">
        <v>4450</v>
      </c>
      <c r="K1823" s="47" t="s">
        <v>6712</v>
      </c>
    </row>
    <row r="1824" spans="1:11" s="4" customFormat="1" ht="45" hidden="1" customHeight="1">
      <c r="A1824" s="35" t="s">
        <v>4461</v>
      </c>
      <c r="B1824" s="35" t="s">
        <v>328</v>
      </c>
      <c r="C1824" s="35" t="s">
        <v>798</v>
      </c>
      <c r="D1824" s="35">
        <v>7</v>
      </c>
      <c r="E1824" s="35">
        <v>2022</v>
      </c>
      <c r="F1824" s="43">
        <v>45002</v>
      </c>
      <c r="G1824" s="36" t="s">
        <v>4462</v>
      </c>
      <c r="H1824" s="41">
        <v>36000000</v>
      </c>
      <c r="I1824" s="36" t="s">
        <v>330</v>
      </c>
      <c r="J1824" s="35" t="s">
        <v>4463</v>
      </c>
      <c r="K1824" s="47" t="s">
        <v>6653</v>
      </c>
    </row>
    <row r="1825" spans="1:11" s="4" customFormat="1" ht="60" hidden="1" customHeight="1">
      <c r="A1825" s="35" t="s">
        <v>4391</v>
      </c>
      <c r="B1825" s="36" t="s">
        <v>2985</v>
      </c>
      <c r="C1825" s="36" t="s">
        <v>4464</v>
      </c>
      <c r="D1825" s="35">
        <v>6</v>
      </c>
      <c r="E1825" s="35">
        <v>2022</v>
      </c>
      <c r="F1825" s="43">
        <v>45001</v>
      </c>
      <c r="G1825" s="36" t="s">
        <v>4465</v>
      </c>
      <c r="H1825" s="41">
        <v>17511849.579999998</v>
      </c>
      <c r="I1825" s="36" t="s">
        <v>4393</v>
      </c>
      <c r="J1825" s="35" t="s">
        <v>4463</v>
      </c>
      <c r="K1825" s="47" t="s">
        <v>6653</v>
      </c>
    </row>
    <row r="1826" spans="1:11" s="4" customFormat="1" ht="60" hidden="1" customHeight="1">
      <c r="A1826" s="35" t="s">
        <v>4466</v>
      </c>
      <c r="B1826" s="35" t="s">
        <v>62</v>
      </c>
      <c r="C1826" s="36" t="s">
        <v>3482</v>
      </c>
      <c r="D1826" s="35">
        <v>5</v>
      </c>
      <c r="E1826" s="35">
        <v>2021</v>
      </c>
      <c r="F1826" s="43">
        <v>45002</v>
      </c>
      <c r="G1826" s="36" t="s">
        <v>4467</v>
      </c>
      <c r="H1826" s="41">
        <v>14875062.699999999</v>
      </c>
      <c r="I1826" s="36" t="s">
        <v>4468</v>
      </c>
      <c r="J1826" s="35" t="s">
        <v>4463</v>
      </c>
      <c r="K1826" s="47" t="s">
        <v>6653</v>
      </c>
    </row>
    <row r="1827" spans="1:11" s="4" customFormat="1" ht="30" hidden="1" customHeight="1">
      <c r="A1827" s="35" t="s">
        <v>4469</v>
      </c>
      <c r="B1827" s="9" t="s">
        <v>43</v>
      </c>
      <c r="C1827" s="10" t="s">
        <v>142</v>
      </c>
      <c r="D1827" s="35">
        <v>6</v>
      </c>
      <c r="E1827" s="35">
        <v>2022</v>
      </c>
      <c r="F1827" s="43">
        <v>45005</v>
      </c>
      <c r="G1827" s="36" t="s">
        <v>4471</v>
      </c>
      <c r="H1827" s="41">
        <v>1146711.8400000001</v>
      </c>
      <c r="I1827" s="36" t="s">
        <v>4470</v>
      </c>
      <c r="J1827" s="35" t="s">
        <v>4472</v>
      </c>
      <c r="K1827" s="89" t="s">
        <v>6755</v>
      </c>
    </row>
    <row r="1828" spans="1:11" s="67" customFormat="1" ht="30" hidden="1" customHeight="1">
      <c r="A1828" s="14" t="s">
        <v>4475</v>
      </c>
      <c r="B1828" s="14" t="s">
        <v>229</v>
      </c>
      <c r="C1828" s="19" t="s">
        <v>142</v>
      </c>
      <c r="D1828" s="14">
        <v>5</v>
      </c>
      <c r="E1828" s="14">
        <v>2023</v>
      </c>
      <c r="F1828" s="16">
        <v>45006</v>
      </c>
      <c r="G1828" s="19" t="s">
        <v>4473</v>
      </c>
      <c r="H1828" s="18">
        <v>47838</v>
      </c>
      <c r="I1828" s="19" t="s">
        <v>4474</v>
      </c>
      <c r="J1828" s="14" t="s">
        <v>4472</v>
      </c>
      <c r="K1828" s="47" t="s">
        <v>6755</v>
      </c>
    </row>
    <row r="1829" spans="1:11" s="67" customFormat="1" ht="45" hidden="1" customHeight="1">
      <c r="A1829" s="14" t="s">
        <v>4475</v>
      </c>
      <c r="B1829" s="14" t="s">
        <v>229</v>
      </c>
      <c r="C1829" s="19" t="s">
        <v>142</v>
      </c>
      <c r="D1829" s="14">
        <v>5</v>
      </c>
      <c r="E1829" s="14">
        <v>2023</v>
      </c>
      <c r="F1829" s="16">
        <v>45006</v>
      </c>
      <c r="G1829" s="19" t="s">
        <v>4476</v>
      </c>
      <c r="H1829" s="18">
        <v>218158</v>
      </c>
      <c r="I1829" s="19" t="s">
        <v>4477</v>
      </c>
      <c r="J1829" s="14" t="s">
        <v>4472</v>
      </c>
      <c r="K1829" s="47" t="s">
        <v>6755</v>
      </c>
    </row>
    <row r="1830" spans="1:11" s="67" customFormat="1" ht="30" hidden="1" customHeight="1">
      <c r="A1830" s="14" t="s">
        <v>4475</v>
      </c>
      <c r="B1830" s="14" t="s">
        <v>229</v>
      </c>
      <c r="C1830" s="19" t="s">
        <v>142</v>
      </c>
      <c r="D1830" s="14">
        <v>5</v>
      </c>
      <c r="E1830" s="14">
        <v>2023</v>
      </c>
      <c r="F1830" s="16">
        <v>45006</v>
      </c>
      <c r="G1830" s="19" t="s">
        <v>4478</v>
      </c>
      <c r="H1830" s="18">
        <v>131263.57999999999</v>
      </c>
      <c r="I1830" s="19" t="s">
        <v>2483</v>
      </c>
      <c r="J1830" s="14" t="s">
        <v>4472</v>
      </c>
      <c r="K1830" s="47" t="s">
        <v>6755</v>
      </c>
    </row>
    <row r="1831" spans="1:11" s="67" customFormat="1" ht="40.5" hidden="1" customHeight="1">
      <c r="A1831" s="14" t="s">
        <v>4475</v>
      </c>
      <c r="B1831" s="14" t="s">
        <v>229</v>
      </c>
      <c r="C1831" s="19" t="s">
        <v>142</v>
      </c>
      <c r="D1831" s="14">
        <v>5</v>
      </c>
      <c r="E1831" s="14">
        <v>2023</v>
      </c>
      <c r="F1831" s="16">
        <v>45006</v>
      </c>
      <c r="G1831" s="19" t="s">
        <v>4480</v>
      </c>
      <c r="H1831" s="18">
        <v>20736</v>
      </c>
      <c r="I1831" s="19" t="s">
        <v>4479</v>
      </c>
      <c r="J1831" s="14" t="s">
        <v>4472</v>
      </c>
      <c r="K1831" s="47" t="s">
        <v>6755</v>
      </c>
    </row>
    <row r="1832" spans="1:11" s="3" customFormat="1" ht="30.75" hidden="1" customHeight="1">
      <c r="A1832" s="34" t="s">
        <v>4481</v>
      </c>
      <c r="B1832" s="34" t="s">
        <v>62</v>
      </c>
      <c r="C1832" s="44" t="s">
        <v>4884</v>
      </c>
      <c r="D1832" s="34">
        <v>6</v>
      </c>
      <c r="E1832" s="34">
        <v>2022</v>
      </c>
      <c r="F1832" s="53">
        <v>45005</v>
      </c>
      <c r="G1832" s="34" t="s">
        <v>4482</v>
      </c>
      <c r="H1832" s="62">
        <v>20000000</v>
      </c>
      <c r="I1832" s="44" t="s">
        <v>4483</v>
      </c>
      <c r="J1832" s="34" t="s">
        <v>4484</v>
      </c>
      <c r="K1832" s="47" t="s">
        <v>6701</v>
      </c>
    </row>
    <row r="1833" spans="1:11" s="67" customFormat="1" ht="45" hidden="1" customHeight="1">
      <c r="A1833" s="14" t="s">
        <v>4485</v>
      </c>
      <c r="B1833" s="14" t="s">
        <v>1646</v>
      </c>
      <c r="C1833" s="14" t="s">
        <v>2095</v>
      </c>
      <c r="D1833" s="14">
        <v>1</v>
      </c>
      <c r="E1833" s="14">
        <v>2023</v>
      </c>
      <c r="F1833" s="16">
        <v>45007</v>
      </c>
      <c r="G1833" s="19" t="s">
        <v>4487</v>
      </c>
      <c r="H1833" s="18">
        <v>13292.2</v>
      </c>
      <c r="I1833" s="19" t="s">
        <v>4486</v>
      </c>
      <c r="J1833" s="14" t="s">
        <v>4484</v>
      </c>
      <c r="K1833" s="47" t="s">
        <v>6701</v>
      </c>
    </row>
    <row r="1834" spans="1:11" s="67" customFormat="1" ht="30" hidden="1" customHeight="1">
      <c r="A1834" s="14" t="s">
        <v>4485</v>
      </c>
      <c r="B1834" s="14" t="s">
        <v>1646</v>
      </c>
      <c r="C1834" s="14" t="s">
        <v>2095</v>
      </c>
      <c r="D1834" s="14">
        <v>1</v>
      </c>
      <c r="E1834" s="14">
        <v>2023</v>
      </c>
      <c r="F1834" s="16">
        <v>45007</v>
      </c>
      <c r="G1834" s="19" t="s">
        <v>4489</v>
      </c>
      <c r="H1834" s="18">
        <v>24000</v>
      </c>
      <c r="I1834" s="19" t="s">
        <v>4488</v>
      </c>
      <c r="J1834" s="14" t="s">
        <v>4484</v>
      </c>
      <c r="K1834" s="47" t="s">
        <v>6701</v>
      </c>
    </row>
    <row r="1835" spans="1:11" s="67" customFormat="1" ht="60" hidden="1" customHeight="1">
      <c r="A1835" s="14" t="s">
        <v>4485</v>
      </c>
      <c r="B1835" s="14" t="s">
        <v>1646</v>
      </c>
      <c r="C1835" s="14" t="s">
        <v>2095</v>
      </c>
      <c r="D1835" s="14">
        <v>1</v>
      </c>
      <c r="E1835" s="14">
        <v>2023</v>
      </c>
      <c r="F1835" s="16">
        <v>45007</v>
      </c>
      <c r="G1835" s="19" t="s">
        <v>4491</v>
      </c>
      <c r="H1835" s="18">
        <v>19899.650000000001</v>
      </c>
      <c r="I1835" s="19" t="s">
        <v>4490</v>
      </c>
      <c r="J1835" s="14" t="s">
        <v>4484</v>
      </c>
      <c r="K1835" s="47" t="s">
        <v>6701</v>
      </c>
    </row>
    <row r="1836" spans="1:11" s="67" customFormat="1" ht="45" hidden="1" customHeight="1">
      <c r="A1836" s="14" t="s">
        <v>4485</v>
      </c>
      <c r="B1836" s="14" t="s">
        <v>1646</v>
      </c>
      <c r="C1836" s="14" t="s">
        <v>2095</v>
      </c>
      <c r="D1836" s="14">
        <v>1</v>
      </c>
      <c r="E1836" s="14">
        <v>2023</v>
      </c>
      <c r="F1836" s="16">
        <v>45007</v>
      </c>
      <c r="G1836" s="19" t="s">
        <v>4493</v>
      </c>
      <c r="H1836" s="18">
        <v>5032.9799999999996</v>
      </c>
      <c r="I1836" s="19" t="s">
        <v>4492</v>
      </c>
      <c r="J1836" s="14" t="s">
        <v>4484</v>
      </c>
      <c r="K1836" s="47" t="s">
        <v>6701</v>
      </c>
    </row>
    <row r="1837" spans="1:11" s="67" customFormat="1" ht="30" hidden="1" customHeight="1">
      <c r="A1837" s="14" t="s">
        <v>4485</v>
      </c>
      <c r="B1837" s="14" t="s">
        <v>1646</v>
      </c>
      <c r="C1837" s="14" t="s">
        <v>2095</v>
      </c>
      <c r="D1837" s="14">
        <v>1</v>
      </c>
      <c r="E1837" s="14">
        <v>2023</v>
      </c>
      <c r="F1837" s="16">
        <v>45007</v>
      </c>
      <c r="G1837" s="19" t="s">
        <v>4495</v>
      </c>
      <c r="H1837" s="18">
        <v>691.2</v>
      </c>
      <c r="I1837" s="19" t="s">
        <v>4494</v>
      </c>
      <c r="J1837" s="14" t="s">
        <v>4484</v>
      </c>
      <c r="K1837" s="47" t="s">
        <v>6701</v>
      </c>
    </row>
    <row r="1838" spans="1:11" s="67" customFormat="1" ht="45" hidden="1" customHeight="1">
      <c r="A1838" s="14" t="s">
        <v>4485</v>
      </c>
      <c r="B1838" s="14" t="s">
        <v>1646</v>
      </c>
      <c r="C1838" s="14" t="s">
        <v>2095</v>
      </c>
      <c r="D1838" s="14">
        <v>1</v>
      </c>
      <c r="E1838" s="14">
        <v>2023</v>
      </c>
      <c r="F1838" s="16">
        <v>45007</v>
      </c>
      <c r="G1838" s="19" t="s">
        <v>4496</v>
      </c>
      <c r="H1838" s="18">
        <v>6583.1</v>
      </c>
      <c r="I1838" s="19" t="s">
        <v>4099</v>
      </c>
      <c r="J1838" s="14" t="s">
        <v>4484</v>
      </c>
      <c r="K1838" s="47" t="s">
        <v>6701</v>
      </c>
    </row>
    <row r="1839" spans="1:11" s="67" customFormat="1" ht="30" hidden="1" customHeight="1">
      <c r="A1839" s="14" t="s">
        <v>4485</v>
      </c>
      <c r="B1839" s="14" t="s">
        <v>1646</v>
      </c>
      <c r="C1839" s="14" t="s">
        <v>2095</v>
      </c>
      <c r="D1839" s="14">
        <v>1</v>
      </c>
      <c r="E1839" s="14">
        <v>2023</v>
      </c>
      <c r="F1839" s="16">
        <v>45007</v>
      </c>
      <c r="G1839" s="19" t="s">
        <v>4498</v>
      </c>
      <c r="H1839" s="18">
        <v>831</v>
      </c>
      <c r="I1839" s="19" t="s">
        <v>4497</v>
      </c>
      <c r="J1839" s="14" t="s">
        <v>4484</v>
      </c>
      <c r="K1839" s="47" t="s">
        <v>6701</v>
      </c>
    </row>
    <row r="1840" spans="1:11" s="67" customFormat="1" ht="30" hidden="1" customHeight="1">
      <c r="A1840" s="14" t="s">
        <v>4485</v>
      </c>
      <c r="B1840" s="14" t="s">
        <v>1646</v>
      </c>
      <c r="C1840" s="14" t="s">
        <v>2095</v>
      </c>
      <c r="D1840" s="14">
        <v>1</v>
      </c>
      <c r="E1840" s="14">
        <v>2023</v>
      </c>
      <c r="F1840" s="16">
        <v>45007</v>
      </c>
      <c r="G1840" s="19" t="s">
        <v>4500</v>
      </c>
      <c r="H1840" s="18">
        <v>5200</v>
      </c>
      <c r="I1840" s="19" t="s">
        <v>4499</v>
      </c>
      <c r="J1840" s="14" t="s">
        <v>4484</v>
      </c>
      <c r="K1840" s="47" t="s">
        <v>6701</v>
      </c>
    </row>
    <row r="1841" spans="1:11" s="67" customFormat="1" ht="30" hidden="1" customHeight="1">
      <c r="A1841" s="14" t="s">
        <v>4485</v>
      </c>
      <c r="B1841" s="14" t="s">
        <v>1646</v>
      </c>
      <c r="C1841" s="14" t="s">
        <v>2095</v>
      </c>
      <c r="D1841" s="14">
        <v>1</v>
      </c>
      <c r="E1841" s="14">
        <v>2023</v>
      </c>
      <c r="F1841" s="16">
        <v>45007</v>
      </c>
      <c r="G1841" s="19" t="s">
        <v>4502</v>
      </c>
      <c r="H1841" s="18">
        <v>4389.8500000000004</v>
      </c>
      <c r="I1841" s="19" t="s">
        <v>4501</v>
      </c>
      <c r="J1841" s="14" t="s">
        <v>4484</v>
      </c>
      <c r="K1841" s="47" t="s">
        <v>6701</v>
      </c>
    </row>
    <row r="1842" spans="1:11" s="67" customFormat="1" ht="30" hidden="1" customHeight="1">
      <c r="A1842" s="14" t="s">
        <v>4485</v>
      </c>
      <c r="B1842" s="14" t="s">
        <v>1646</v>
      </c>
      <c r="C1842" s="14" t="s">
        <v>2095</v>
      </c>
      <c r="D1842" s="14">
        <v>1</v>
      </c>
      <c r="E1842" s="14">
        <v>2023</v>
      </c>
      <c r="F1842" s="16">
        <v>45007</v>
      </c>
      <c r="G1842" s="19" t="s">
        <v>4504</v>
      </c>
      <c r="H1842" s="18">
        <v>944</v>
      </c>
      <c r="I1842" s="19" t="s">
        <v>4503</v>
      </c>
      <c r="J1842" s="14" t="s">
        <v>4484</v>
      </c>
      <c r="K1842" s="47" t="s">
        <v>6701</v>
      </c>
    </row>
    <row r="1843" spans="1:11" s="67" customFormat="1" ht="30" hidden="1" customHeight="1">
      <c r="A1843" s="14" t="s">
        <v>4485</v>
      </c>
      <c r="B1843" s="14" t="s">
        <v>1646</v>
      </c>
      <c r="C1843" s="14" t="s">
        <v>2095</v>
      </c>
      <c r="D1843" s="14">
        <v>1</v>
      </c>
      <c r="E1843" s="14">
        <v>2023</v>
      </c>
      <c r="F1843" s="16">
        <v>45007</v>
      </c>
      <c r="G1843" s="19" t="s">
        <v>4506</v>
      </c>
      <c r="H1843" s="18">
        <v>3200</v>
      </c>
      <c r="I1843" s="19" t="s">
        <v>4505</v>
      </c>
      <c r="J1843" s="14" t="s">
        <v>4484</v>
      </c>
      <c r="K1843" s="47" t="s">
        <v>6701</v>
      </c>
    </row>
    <row r="1844" spans="1:11" s="67" customFormat="1" ht="30" hidden="1" customHeight="1">
      <c r="A1844" s="14" t="s">
        <v>4485</v>
      </c>
      <c r="B1844" s="14" t="s">
        <v>1646</v>
      </c>
      <c r="C1844" s="14" t="s">
        <v>2095</v>
      </c>
      <c r="D1844" s="14">
        <v>1</v>
      </c>
      <c r="E1844" s="14">
        <v>2023</v>
      </c>
      <c r="F1844" s="16">
        <v>45007</v>
      </c>
      <c r="G1844" s="19" t="s">
        <v>4508</v>
      </c>
      <c r="H1844" s="18">
        <v>2623</v>
      </c>
      <c r="I1844" s="19" t="s">
        <v>4507</v>
      </c>
      <c r="J1844" s="14" t="s">
        <v>4484</v>
      </c>
      <c r="K1844" s="47" t="s">
        <v>6701</v>
      </c>
    </row>
    <row r="1845" spans="1:11" ht="30" hidden="1" customHeight="1">
      <c r="A1845" s="34" t="s">
        <v>4509</v>
      </c>
      <c r="B1845" s="34" t="s">
        <v>141</v>
      </c>
      <c r="C1845" s="34" t="s">
        <v>2095</v>
      </c>
      <c r="D1845" s="34">
        <v>38</v>
      </c>
      <c r="E1845" s="34">
        <v>2022</v>
      </c>
      <c r="F1845" s="53">
        <v>44993</v>
      </c>
      <c r="G1845" s="44" t="s">
        <v>4510</v>
      </c>
      <c r="H1845" s="62">
        <v>48070.44</v>
      </c>
      <c r="I1845" s="44" t="s">
        <v>4511</v>
      </c>
      <c r="J1845" s="34" t="s">
        <v>4515</v>
      </c>
      <c r="K1845" s="47" t="s">
        <v>6713</v>
      </c>
    </row>
    <row r="1846" spans="1:11" ht="30" hidden="1" customHeight="1">
      <c r="A1846" s="34" t="s">
        <v>4509</v>
      </c>
      <c r="B1846" s="34" t="s">
        <v>141</v>
      </c>
      <c r="C1846" s="34" t="s">
        <v>2095</v>
      </c>
      <c r="D1846" s="34">
        <v>38</v>
      </c>
      <c r="E1846" s="34">
        <v>2022</v>
      </c>
      <c r="F1846" s="53">
        <v>44993</v>
      </c>
      <c r="G1846" s="44" t="s">
        <v>4510</v>
      </c>
      <c r="H1846" s="62">
        <v>2158.38</v>
      </c>
      <c r="I1846" s="44" t="s">
        <v>4512</v>
      </c>
      <c r="J1846" s="34" t="s">
        <v>4515</v>
      </c>
      <c r="K1846" s="47" t="s">
        <v>6713</v>
      </c>
    </row>
    <row r="1847" spans="1:11" ht="30" hidden="1" customHeight="1">
      <c r="A1847" s="34" t="s">
        <v>4509</v>
      </c>
      <c r="B1847" s="34" t="s">
        <v>141</v>
      </c>
      <c r="C1847" s="34" t="s">
        <v>2095</v>
      </c>
      <c r="D1847" s="34">
        <v>38</v>
      </c>
      <c r="E1847" s="34">
        <v>2022</v>
      </c>
      <c r="F1847" s="53">
        <v>44993</v>
      </c>
      <c r="G1847" s="44" t="s">
        <v>4510</v>
      </c>
      <c r="H1847" s="62">
        <v>5881.5</v>
      </c>
      <c r="I1847" s="44" t="s">
        <v>4513</v>
      </c>
      <c r="J1847" s="34" t="s">
        <v>4515</v>
      </c>
      <c r="K1847" s="47" t="s">
        <v>6713</v>
      </c>
    </row>
    <row r="1848" spans="1:11" ht="30" hidden="1" customHeight="1">
      <c r="A1848" s="34" t="s">
        <v>4509</v>
      </c>
      <c r="B1848" s="34" t="s">
        <v>141</v>
      </c>
      <c r="C1848" s="34" t="s">
        <v>2095</v>
      </c>
      <c r="D1848" s="34">
        <v>38</v>
      </c>
      <c r="E1848" s="34">
        <v>2022</v>
      </c>
      <c r="F1848" s="53">
        <v>44993</v>
      </c>
      <c r="G1848" s="44" t="s">
        <v>4510</v>
      </c>
      <c r="H1848" s="62">
        <v>4590.78</v>
      </c>
      <c r="I1848" s="44" t="s">
        <v>4514</v>
      </c>
      <c r="J1848" s="34" t="s">
        <v>4515</v>
      </c>
      <c r="K1848" s="47" t="s">
        <v>6713</v>
      </c>
    </row>
    <row r="1849" spans="1:11" s="68" customFormat="1" ht="45" hidden="1" customHeight="1">
      <c r="A1849" s="14" t="s">
        <v>4516</v>
      </c>
      <c r="B1849" s="14" t="s">
        <v>229</v>
      </c>
      <c r="C1849" s="19" t="s">
        <v>142</v>
      </c>
      <c r="D1849" s="14">
        <v>7</v>
      </c>
      <c r="E1849" s="14">
        <v>2023</v>
      </c>
      <c r="F1849" s="16">
        <v>45009</v>
      </c>
      <c r="G1849" s="19" t="s">
        <v>4517</v>
      </c>
      <c r="H1849" s="18">
        <v>556160</v>
      </c>
      <c r="I1849" s="19" t="s">
        <v>4518</v>
      </c>
      <c r="J1849" s="14" t="s">
        <v>4515</v>
      </c>
      <c r="K1849" s="47" t="s">
        <v>6713</v>
      </c>
    </row>
    <row r="1850" spans="1:11" ht="15" hidden="1" customHeight="1">
      <c r="A1850" s="34" t="s">
        <v>4273</v>
      </c>
      <c r="B1850" s="34" t="s">
        <v>229</v>
      </c>
      <c r="C1850" s="10" t="s">
        <v>142</v>
      </c>
      <c r="D1850" s="34">
        <v>38</v>
      </c>
      <c r="E1850" s="34">
        <v>2022</v>
      </c>
      <c r="F1850" s="53">
        <v>45013</v>
      </c>
      <c r="G1850" s="34" t="s">
        <v>4274</v>
      </c>
      <c r="H1850" s="62">
        <v>620240</v>
      </c>
      <c r="I1850" s="44" t="s">
        <v>4275</v>
      </c>
      <c r="J1850" s="34" t="s">
        <v>4524</v>
      </c>
      <c r="K1850" s="34" t="s">
        <v>7178</v>
      </c>
    </row>
    <row r="1851" spans="1:11" ht="15" hidden="1" customHeight="1">
      <c r="A1851" s="34" t="s">
        <v>4273</v>
      </c>
      <c r="B1851" s="34" t="s">
        <v>229</v>
      </c>
      <c r="C1851" s="10" t="s">
        <v>142</v>
      </c>
      <c r="D1851" s="34">
        <v>38</v>
      </c>
      <c r="E1851" s="34">
        <v>2022</v>
      </c>
      <c r="F1851" s="53">
        <v>45013</v>
      </c>
      <c r="G1851" s="34" t="s">
        <v>4274</v>
      </c>
      <c r="H1851" s="62">
        <v>729940.56</v>
      </c>
      <c r="I1851" s="44" t="s">
        <v>1729</v>
      </c>
      <c r="J1851" s="34" t="s">
        <v>4524</v>
      </c>
      <c r="K1851" s="34" t="s">
        <v>7178</v>
      </c>
    </row>
    <row r="1852" spans="1:11" ht="15" hidden="1" customHeight="1">
      <c r="A1852" s="34" t="s">
        <v>4273</v>
      </c>
      <c r="B1852" s="34" t="s">
        <v>229</v>
      </c>
      <c r="C1852" s="10" t="s">
        <v>142</v>
      </c>
      <c r="D1852" s="34">
        <v>38</v>
      </c>
      <c r="E1852" s="34">
        <v>2022</v>
      </c>
      <c r="F1852" s="53">
        <v>45013</v>
      </c>
      <c r="G1852" s="34" t="s">
        <v>4274</v>
      </c>
      <c r="H1852" s="62">
        <v>184922.55</v>
      </c>
      <c r="I1852" s="44" t="s">
        <v>4519</v>
      </c>
      <c r="J1852" s="34" t="s">
        <v>4524</v>
      </c>
      <c r="K1852" s="34" t="s">
        <v>7178</v>
      </c>
    </row>
    <row r="1853" spans="1:11" ht="15" hidden="1" customHeight="1">
      <c r="A1853" s="34" t="s">
        <v>4273</v>
      </c>
      <c r="B1853" s="34" t="s">
        <v>229</v>
      </c>
      <c r="C1853" s="10" t="s">
        <v>142</v>
      </c>
      <c r="D1853" s="34">
        <v>38</v>
      </c>
      <c r="E1853" s="34">
        <v>2022</v>
      </c>
      <c r="F1853" s="53">
        <v>45013</v>
      </c>
      <c r="G1853" s="34" t="s">
        <v>4274</v>
      </c>
      <c r="H1853" s="62">
        <v>810391.2</v>
      </c>
      <c r="I1853" s="44" t="s">
        <v>4277</v>
      </c>
      <c r="J1853" s="34" t="s">
        <v>4524</v>
      </c>
      <c r="K1853" s="34" t="s">
        <v>7178</v>
      </c>
    </row>
    <row r="1854" spans="1:11" ht="15" hidden="1" customHeight="1">
      <c r="A1854" s="34" t="s">
        <v>4273</v>
      </c>
      <c r="B1854" s="34" t="s">
        <v>229</v>
      </c>
      <c r="C1854" s="10" t="s">
        <v>142</v>
      </c>
      <c r="D1854" s="34">
        <v>38</v>
      </c>
      <c r="E1854" s="34">
        <v>2022</v>
      </c>
      <c r="F1854" s="53">
        <v>45013</v>
      </c>
      <c r="G1854" s="34" t="s">
        <v>4274</v>
      </c>
      <c r="H1854" s="62">
        <v>541533.19999999995</v>
      </c>
      <c r="I1854" s="44" t="s">
        <v>4278</v>
      </c>
      <c r="J1854" s="34" t="s">
        <v>4524</v>
      </c>
      <c r="K1854" s="34" t="s">
        <v>7178</v>
      </c>
    </row>
    <row r="1855" spans="1:11" ht="30" hidden="1" customHeight="1">
      <c r="A1855" s="34" t="s">
        <v>4273</v>
      </c>
      <c r="B1855" s="34" t="s">
        <v>229</v>
      </c>
      <c r="C1855" s="10" t="s">
        <v>142</v>
      </c>
      <c r="D1855" s="34">
        <v>38</v>
      </c>
      <c r="E1855" s="34">
        <v>2022</v>
      </c>
      <c r="F1855" s="53">
        <v>45013</v>
      </c>
      <c r="G1855" s="34" t="s">
        <v>4274</v>
      </c>
      <c r="H1855" s="62">
        <v>75673.38</v>
      </c>
      <c r="I1855" s="44" t="s">
        <v>4520</v>
      </c>
      <c r="J1855" s="34" t="s">
        <v>4524</v>
      </c>
      <c r="K1855" s="34" t="s">
        <v>7178</v>
      </c>
    </row>
    <row r="1856" spans="1:11" ht="30" hidden="1" customHeight="1">
      <c r="A1856" s="34" t="s">
        <v>4273</v>
      </c>
      <c r="B1856" s="34" t="s">
        <v>229</v>
      </c>
      <c r="C1856" s="10" t="s">
        <v>142</v>
      </c>
      <c r="D1856" s="34">
        <v>38</v>
      </c>
      <c r="E1856" s="34">
        <v>2022</v>
      </c>
      <c r="F1856" s="53">
        <v>45013</v>
      </c>
      <c r="G1856" s="34" t="s">
        <v>4274</v>
      </c>
      <c r="H1856" s="62">
        <v>487442.91</v>
      </c>
      <c r="I1856" s="44" t="s">
        <v>4521</v>
      </c>
      <c r="J1856" s="34" t="s">
        <v>4524</v>
      </c>
      <c r="K1856" s="34" t="s">
        <v>7178</v>
      </c>
    </row>
    <row r="1857" spans="1:11" ht="30" hidden="1" customHeight="1">
      <c r="A1857" s="34" t="s">
        <v>4273</v>
      </c>
      <c r="B1857" s="34" t="s">
        <v>229</v>
      </c>
      <c r="C1857" s="10" t="s">
        <v>142</v>
      </c>
      <c r="D1857" s="34">
        <v>38</v>
      </c>
      <c r="E1857" s="34">
        <v>2022</v>
      </c>
      <c r="F1857" s="53">
        <v>45013</v>
      </c>
      <c r="G1857" s="34" t="s">
        <v>4274</v>
      </c>
      <c r="H1857" s="62">
        <v>462360</v>
      </c>
      <c r="I1857" s="44" t="s">
        <v>1600</v>
      </c>
      <c r="J1857" s="34" t="s">
        <v>4524</v>
      </c>
      <c r="K1857" s="34" t="s">
        <v>7178</v>
      </c>
    </row>
    <row r="1858" spans="1:11" ht="15" hidden="1" customHeight="1">
      <c r="A1858" s="34" t="s">
        <v>4273</v>
      </c>
      <c r="B1858" s="34" t="s">
        <v>229</v>
      </c>
      <c r="C1858" s="10" t="s">
        <v>142</v>
      </c>
      <c r="D1858" s="34">
        <v>38</v>
      </c>
      <c r="E1858" s="34">
        <v>2022</v>
      </c>
      <c r="F1858" s="53">
        <v>45013</v>
      </c>
      <c r="G1858" s="34" t="s">
        <v>4274</v>
      </c>
      <c r="H1858" s="62">
        <v>3503010.2</v>
      </c>
      <c r="I1858" s="44" t="s">
        <v>828</v>
      </c>
      <c r="J1858" s="34" t="s">
        <v>4524</v>
      </c>
      <c r="K1858" s="34" t="s">
        <v>7178</v>
      </c>
    </row>
    <row r="1859" spans="1:11" ht="15" hidden="1" customHeight="1">
      <c r="A1859" s="34" t="s">
        <v>4273</v>
      </c>
      <c r="B1859" s="34" t="s">
        <v>229</v>
      </c>
      <c r="C1859" s="10" t="s">
        <v>142</v>
      </c>
      <c r="D1859" s="34">
        <v>38</v>
      </c>
      <c r="E1859" s="34">
        <v>2022</v>
      </c>
      <c r="F1859" s="53">
        <v>45013</v>
      </c>
      <c r="G1859" s="34" t="s">
        <v>4274</v>
      </c>
      <c r="H1859" s="62">
        <v>8608.4</v>
      </c>
      <c r="I1859" s="44" t="s">
        <v>4522</v>
      </c>
      <c r="J1859" s="34" t="s">
        <v>4524</v>
      </c>
      <c r="K1859" s="34" t="s">
        <v>7178</v>
      </c>
    </row>
    <row r="1860" spans="1:11" ht="15" hidden="1" customHeight="1">
      <c r="A1860" s="34" t="s">
        <v>4273</v>
      </c>
      <c r="B1860" s="34" t="s">
        <v>229</v>
      </c>
      <c r="C1860" s="10" t="s">
        <v>142</v>
      </c>
      <c r="D1860" s="34">
        <v>38</v>
      </c>
      <c r="E1860" s="34">
        <v>2022</v>
      </c>
      <c r="F1860" s="53">
        <v>45013</v>
      </c>
      <c r="G1860" s="34" t="s">
        <v>4274</v>
      </c>
      <c r="H1860" s="62">
        <v>4383</v>
      </c>
      <c r="I1860" s="44" t="s">
        <v>4523</v>
      </c>
      <c r="J1860" s="34" t="s">
        <v>4524</v>
      </c>
      <c r="K1860" s="34" t="s">
        <v>7178</v>
      </c>
    </row>
    <row r="1861" spans="1:11" ht="15" hidden="1" customHeight="1">
      <c r="A1861" s="34" t="s">
        <v>4273</v>
      </c>
      <c r="B1861" s="34" t="s">
        <v>229</v>
      </c>
      <c r="C1861" s="10" t="s">
        <v>142</v>
      </c>
      <c r="D1861" s="34">
        <v>38</v>
      </c>
      <c r="E1861" s="34">
        <v>2022</v>
      </c>
      <c r="F1861" s="53">
        <v>45013</v>
      </c>
      <c r="G1861" s="34" t="s">
        <v>4274</v>
      </c>
      <c r="H1861" s="62">
        <v>396.65</v>
      </c>
      <c r="I1861" s="44" t="s">
        <v>2625</v>
      </c>
      <c r="J1861" s="34" t="s">
        <v>4524</v>
      </c>
      <c r="K1861" s="34" t="s">
        <v>7178</v>
      </c>
    </row>
    <row r="1862" spans="1:11" s="68" customFormat="1" ht="30" hidden="1" customHeight="1">
      <c r="A1862" s="14" t="s">
        <v>4451</v>
      </c>
      <c r="B1862" s="9" t="s">
        <v>43</v>
      </c>
      <c r="C1862" s="14" t="s">
        <v>5166</v>
      </c>
      <c r="D1862" s="14">
        <v>1</v>
      </c>
      <c r="E1862" s="14">
        <v>2023</v>
      </c>
      <c r="F1862" s="16">
        <v>45014</v>
      </c>
      <c r="G1862" s="19" t="s">
        <v>4525</v>
      </c>
      <c r="H1862" s="18" t="s">
        <v>70</v>
      </c>
      <c r="I1862" s="19" t="s">
        <v>70</v>
      </c>
      <c r="J1862" s="14" t="s">
        <v>4526</v>
      </c>
      <c r="K1862" s="47" t="s">
        <v>6756</v>
      </c>
    </row>
    <row r="1863" spans="1:11" s="67" customFormat="1" ht="30" hidden="1" customHeight="1">
      <c r="A1863" s="14" t="s">
        <v>4527</v>
      </c>
      <c r="B1863" s="14" t="s">
        <v>229</v>
      </c>
      <c r="C1863" s="19" t="s">
        <v>142</v>
      </c>
      <c r="D1863" s="14">
        <v>3</v>
      </c>
      <c r="E1863" s="14">
        <v>2023</v>
      </c>
      <c r="F1863" s="16">
        <v>45013</v>
      </c>
      <c r="G1863" s="19" t="s">
        <v>4528</v>
      </c>
      <c r="H1863" s="18">
        <v>43662.3</v>
      </c>
      <c r="I1863" s="19" t="s">
        <v>4529</v>
      </c>
      <c r="J1863" s="14" t="s">
        <v>4526</v>
      </c>
      <c r="K1863" s="47" t="s">
        <v>6756</v>
      </c>
    </row>
    <row r="1864" spans="1:11" s="67" customFormat="1" ht="30" hidden="1" customHeight="1">
      <c r="A1864" s="14" t="s">
        <v>4527</v>
      </c>
      <c r="B1864" s="14" t="s">
        <v>229</v>
      </c>
      <c r="C1864" s="19" t="s">
        <v>142</v>
      </c>
      <c r="D1864" s="14">
        <v>3</v>
      </c>
      <c r="E1864" s="14">
        <v>2023</v>
      </c>
      <c r="F1864" s="16">
        <v>45013</v>
      </c>
      <c r="G1864" s="19" t="s">
        <v>4530</v>
      </c>
      <c r="H1864" s="18">
        <v>3802.7</v>
      </c>
      <c r="I1864" s="19" t="s">
        <v>4531</v>
      </c>
      <c r="J1864" s="14" t="s">
        <v>4526</v>
      </c>
      <c r="K1864" s="47" t="s">
        <v>6756</v>
      </c>
    </row>
    <row r="1865" spans="1:11" s="67" customFormat="1" ht="30" hidden="1" customHeight="1">
      <c r="A1865" s="14" t="s">
        <v>4527</v>
      </c>
      <c r="B1865" s="14" t="s">
        <v>229</v>
      </c>
      <c r="C1865" s="19" t="s">
        <v>142</v>
      </c>
      <c r="D1865" s="14">
        <v>3</v>
      </c>
      <c r="E1865" s="14">
        <v>2023</v>
      </c>
      <c r="F1865" s="16">
        <v>45013</v>
      </c>
      <c r="G1865" s="19" t="s">
        <v>4532</v>
      </c>
      <c r="H1865" s="18">
        <v>178964.1</v>
      </c>
      <c r="I1865" s="19" t="s">
        <v>4533</v>
      </c>
      <c r="J1865" s="14" t="s">
        <v>4526</v>
      </c>
      <c r="K1865" s="47" t="s">
        <v>6756</v>
      </c>
    </row>
    <row r="1866" spans="1:11" s="67" customFormat="1" ht="30" hidden="1" customHeight="1">
      <c r="A1866" s="14" t="s">
        <v>4527</v>
      </c>
      <c r="B1866" s="14" t="s">
        <v>229</v>
      </c>
      <c r="C1866" s="19" t="s">
        <v>142</v>
      </c>
      <c r="D1866" s="14">
        <v>3</v>
      </c>
      <c r="E1866" s="14">
        <v>2023</v>
      </c>
      <c r="F1866" s="16">
        <v>45013</v>
      </c>
      <c r="G1866" s="19" t="s">
        <v>4534</v>
      </c>
      <c r="H1866" s="18">
        <v>44100</v>
      </c>
      <c r="I1866" s="19" t="s">
        <v>4535</v>
      </c>
      <c r="J1866" s="14" t="s">
        <v>4526</v>
      </c>
      <c r="K1866" s="47" t="s">
        <v>6756</v>
      </c>
    </row>
    <row r="1867" spans="1:11" s="67" customFormat="1" ht="30" hidden="1" customHeight="1">
      <c r="A1867" s="14" t="s">
        <v>4527</v>
      </c>
      <c r="B1867" s="14" t="s">
        <v>229</v>
      </c>
      <c r="C1867" s="19" t="s">
        <v>142</v>
      </c>
      <c r="D1867" s="14">
        <v>3</v>
      </c>
      <c r="E1867" s="14">
        <v>2023</v>
      </c>
      <c r="F1867" s="16">
        <v>45013</v>
      </c>
      <c r="G1867" s="19" t="s">
        <v>4536</v>
      </c>
      <c r="H1867" s="18">
        <v>14917.7</v>
      </c>
      <c r="I1867" s="19" t="s">
        <v>4518</v>
      </c>
      <c r="J1867" s="14" t="s">
        <v>4526</v>
      </c>
      <c r="K1867" s="47" t="s">
        <v>6756</v>
      </c>
    </row>
    <row r="1868" spans="1:11" ht="30" hidden="1" customHeight="1">
      <c r="A1868" s="34" t="s">
        <v>4537</v>
      </c>
      <c r="B1868" s="34" t="s">
        <v>229</v>
      </c>
      <c r="C1868" s="10" t="s">
        <v>142</v>
      </c>
      <c r="D1868" s="34">
        <v>61</v>
      </c>
      <c r="E1868" s="34">
        <v>2022</v>
      </c>
      <c r="F1868" s="53">
        <v>45013</v>
      </c>
      <c r="G1868" s="44" t="s">
        <v>4538</v>
      </c>
      <c r="H1868" s="62">
        <v>3696900</v>
      </c>
      <c r="I1868" s="44" t="s">
        <v>691</v>
      </c>
      <c r="J1868" s="34" t="s">
        <v>4526</v>
      </c>
      <c r="K1868" s="89" t="s">
        <v>6756</v>
      </c>
    </row>
    <row r="1869" spans="1:11" ht="30" hidden="1" customHeight="1">
      <c r="A1869" s="34" t="s">
        <v>4537</v>
      </c>
      <c r="B1869" s="34" t="s">
        <v>229</v>
      </c>
      <c r="C1869" s="10" t="s">
        <v>142</v>
      </c>
      <c r="D1869" s="34">
        <v>61</v>
      </c>
      <c r="E1869" s="34">
        <v>2022</v>
      </c>
      <c r="F1869" s="53">
        <v>45013</v>
      </c>
      <c r="G1869" s="44" t="s">
        <v>4539</v>
      </c>
      <c r="H1869" s="62">
        <v>5430450</v>
      </c>
      <c r="I1869" s="44" t="s">
        <v>1600</v>
      </c>
      <c r="J1869" s="34" t="s">
        <v>4526</v>
      </c>
      <c r="K1869" s="89" t="s">
        <v>6756</v>
      </c>
    </row>
    <row r="1870" spans="1:11" s="68" customFormat="1" ht="60" hidden="1" customHeight="1">
      <c r="A1870" s="14" t="s">
        <v>4540</v>
      </c>
      <c r="B1870" s="14" t="s">
        <v>4219</v>
      </c>
      <c r="C1870" s="19" t="s">
        <v>142</v>
      </c>
      <c r="D1870" s="14">
        <v>3</v>
      </c>
      <c r="E1870" s="14">
        <v>2023</v>
      </c>
      <c r="F1870" s="16">
        <v>45016</v>
      </c>
      <c r="G1870" s="19" t="s">
        <v>4541</v>
      </c>
      <c r="H1870" s="18">
        <v>47542</v>
      </c>
      <c r="I1870" s="19" t="s">
        <v>3220</v>
      </c>
      <c r="J1870" s="14" t="s">
        <v>4542</v>
      </c>
      <c r="K1870" s="47" t="s">
        <v>6757</v>
      </c>
    </row>
    <row r="1871" spans="1:11" s="68" customFormat="1" ht="60" hidden="1" customHeight="1">
      <c r="A1871" s="14" t="s">
        <v>4543</v>
      </c>
      <c r="B1871" s="14" t="s">
        <v>934</v>
      </c>
      <c r="C1871" s="14" t="s">
        <v>52</v>
      </c>
      <c r="D1871" s="14" t="s">
        <v>70</v>
      </c>
      <c r="E1871" s="14">
        <v>2023</v>
      </c>
      <c r="F1871" s="16">
        <v>45021</v>
      </c>
      <c r="G1871" s="19" t="s">
        <v>4544</v>
      </c>
      <c r="H1871" s="18">
        <v>3893946.08</v>
      </c>
      <c r="I1871" s="19" t="s">
        <v>4545</v>
      </c>
      <c r="J1871" s="14" t="s">
        <v>4546</v>
      </c>
      <c r="K1871" s="84" t="s">
        <v>6758</v>
      </c>
    </row>
    <row r="1872" spans="1:11" s="68" customFormat="1" ht="30" hidden="1" customHeight="1">
      <c r="A1872" s="14" t="s">
        <v>4553</v>
      </c>
      <c r="B1872" s="14" t="s">
        <v>141</v>
      </c>
      <c r="C1872" s="14" t="s">
        <v>2095</v>
      </c>
      <c r="D1872" s="14">
        <v>2</v>
      </c>
      <c r="E1872" s="14">
        <v>2023</v>
      </c>
      <c r="F1872" s="16">
        <v>45019</v>
      </c>
      <c r="G1872" s="19" t="s">
        <v>3171</v>
      </c>
      <c r="H1872" s="25">
        <v>1949480</v>
      </c>
      <c r="I1872" s="19" t="s">
        <v>4554</v>
      </c>
      <c r="J1872" s="14" t="s">
        <v>4546</v>
      </c>
      <c r="K1872" s="47" t="s">
        <v>6758</v>
      </c>
    </row>
    <row r="1873" spans="1:11" s="68" customFormat="1" ht="45" hidden="1" customHeight="1">
      <c r="A1873" s="14" t="s">
        <v>4547</v>
      </c>
      <c r="B1873" s="9" t="s">
        <v>5018</v>
      </c>
      <c r="C1873" s="19" t="s">
        <v>8</v>
      </c>
      <c r="D1873" s="14">
        <v>3</v>
      </c>
      <c r="E1873" s="14">
        <v>2023</v>
      </c>
      <c r="F1873" s="16">
        <v>45020</v>
      </c>
      <c r="G1873" s="19" t="s">
        <v>4548</v>
      </c>
      <c r="H1873" s="18">
        <v>78000</v>
      </c>
      <c r="I1873" s="19" t="s">
        <v>4549</v>
      </c>
      <c r="J1873" s="14" t="s">
        <v>4546</v>
      </c>
      <c r="K1873" s="47" t="s">
        <v>6758</v>
      </c>
    </row>
    <row r="1874" spans="1:11" s="68" customFormat="1" ht="15" hidden="1" customHeight="1">
      <c r="A1874" s="14" t="s">
        <v>4550</v>
      </c>
      <c r="B1874" s="9" t="s">
        <v>5018</v>
      </c>
      <c r="C1874" s="19" t="s">
        <v>8</v>
      </c>
      <c r="D1874" s="14">
        <v>1</v>
      </c>
      <c r="E1874" s="14">
        <v>2023</v>
      </c>
      <c r="F1874" s="16">
        <v>45020</v>
      </c>
      <c r="G1874" s="14" t="s">
        <v>4552</v>
      </c>
      <c r="H1874" s="18">
        <v>303784.09999999998</v>
      </c>
      <c r="I1874" s="19" t="s">
        <v>4551</v>
      </c>
      <c r="J1874" s="14" t="s">
        <v>4546</v>
      </c>
      <c r="K1874" s="47" t="s">
        <v>6758</v>
      </c>
    </row>
    <row r="1875" spans="1:11" s="68" customFormat="1" ht="75" hidden="1" customHeight="1">
      <c r="A1875" s="14" t="s">
        <v>4543</v>
      </c>
      <c r="B1875" s="14" t="s">
        <v>934</v>
      </c>
      <c r="C1875" s="14" t="s">
        <v>52</v>
      </c>
      <c r="D1875" s="14" t="s">
        <v>70</v>
      </c>
      <c r="E1875" s="14">
        <v>2023</v>
      </c>
      <c r="F1875" s="16">
        <v>45026</v>
      </c>
      <c r="G1875" s="19" t="s">
        <v>4556</v>
      </c>
      <c r="H1875" s="18">
        <v>3495465.86</v>
      </c>
      <c r="I1875" s="19" t="s">
        <v>4545</v>
      </c>
      <c r="J1875" s="14" t="s">
        <v>4555</v>
      </c>
      <c r="K1875" s="47" t="s">
        <v>6759</v>
      </c>
    </row>
    <row r="1876" spans="1:11" s="3" customFormat="1" ht="180" hidden="1" customHeight="1">
      <c r="A1876" s="34" t="s">
        <v>4557</v>
      </c>
      <c r="B1876" s="34" t="s">
        <v>1646</v>
      </c>
      <c r="C1876" s="34" t="s">
        <v>2095</v>
      </c>
      <c r="D1876" s="34">
        <v>35</v>
      </c>
      <c r="E1876" s="34">
        <v>2022</v>
      </c>
      <c r="F1876" s="53">
        <v>45030</v>
      </c>
      <c r="G1876" s="44" t="s">
        <v>4558</v>
      </c>
      <c r="H1876" s="62">
        <v>1559646.4</v>
      </c>
      <c r="I1876" s="44" t="s">
        <v>4559</v>
      </c>
      <c r="J1876" s="34" t="s">
        <v>4560</v>
      </c>
      <c r="K1876" s="89" t="s">
        <v>6718</v>
      </c>
    </row>
    <row r="1877" spans="1:11" s="3" customFormat="1" ht="73.5" hidden="1" customHeight="1">
      <c r="A1877" s="34" t="s">
        <v>4561</v>
      </c>
      <c r="B1877" s="34" t="s">
        <v>1646</v>
      </c>
      <c r="C1877" s="34" t="s">
        <v>3567</v>
      </c>
      <c r="D1877" s="34">
        <v>3</v>
      </c>
      <c r="E1877" s="34">
        <v>2022</v>
      </c>
      <c r="F1877" s="53">
        <v>45030</v>
      </c>
      <c r="G1877" s="44" t="s">
        <v>4563</v>
      </c>
      <c r="H1877" s="62">
        <v>117970244.65000001</v>
      </c>
      <c r="I1877" s="44" t="s">
        <v>4562</v>
      </c>
      <c r="J1877" s="34" t="s">
        <v>4560</v>
      </c>
      <c r="K1877" s="34" t="s">
        <v>6718</v>
      </c>
    </row>
    <row r="1878" spans="1:11" s="3" customFormat="1" ht="30" hidden="1" customHeight="1">
      <c r="A1878" s="34" t="s">
        <v>4564</v>
      </c>
      <c r="B1878" s="34" t="s">
        <v>131</v>
      </c>
      <c r="C1878" s="34" t="s">
        <v>2095</v>
      </c>
      <c r="D1878" s="34">
        <v>10</v>
      </c>
      <c r="E1878" s="34">
        <v>2022</v>
      </c>
      <c r="F1878" s="53">
        <v>45030</v>
      </c>
      <c r="G1878" s="44" t="s">
        <v>4565</v>
      </c>
      <c r="H1878" s="62">
        <v>426610.56</v>
      </c>
      <c r="I1878" s="44" t="s">
        <v>2935</v>
      </c>
      <c r="J1878" s="34" t="s">
        <v>4560</v>
      </c>
      <c r="K1878" s="47" t="s">
        <v>6717</v>
      </c>
    </row>
    <row r="1879" spans="1:11" s="68" customFormat="1" ht="15" hidden="1" customHeight="1">
      <c r="A1879" s="14" t="s">
        <v>4566</v>
      </c>
      <c r="B1879" s="14" t="s">
        <v>229</v>
      </c>
      <c r="C1879" s="19" t="s">
        <v>142</v>
      </c>
      <c r="D1879" s="14">
        <v>11</v>
      </c>
      <c r="E1879" s="14">
        <v>2023</v>
      </c>
      <c r="F1879" s="16">
        <v>45028</v>
      </c>
      <c r="G1879" s="14" t="s">
        <v>4567</v>
      </c>
      <c r="H1879" s="18">
        <v>1134250</v>
      </c>
      <c r="I1879" s="19" t="s">
        <v>1729</v>
      </c>
      <c r="J1879" s="14" t="s">
        <v>4560</v>
      </c>
      <c r="K1879" s="47" t="s">
        <v>6718</v>
      </c>
    </row>
    <row r="1880" spans="1:11" s="68" customFormat="1" ht="105" hidden="1" customHeight="1">
      <c r="A1880" s="14" t="s">
        <v>4568</v>
      </c>
      <c r="B1880" s="14" t="s">
        <v>79</v>
      </c>
      <c r="C1880" s="14" t="s">
        <v>2981</v>
      </c>
      <c r="D1880" s="14">
        <v>3</v>
      </c>
      <c r="E1880" s="14">
        <v>2023</v>
      </c>
      <c r="F1880" s="16">
        <v>45030</v>
      </c>
      <c r="G1880" s="19" t="s">
        <v>4569</v>
      </c>
      <c r="H1880" s="18">
        <v>668095.69999999995</v>
      </c>
      <c r="I1880" s="19" t="s">
        <v>4570</v>
      </c>
      <c r="J1880" s="14" t="s">
        <v>4571</v>
      </c>
      <c r="K1880" s="84" t="s">
        <v>6654</v>
      </c>
    </row>
    <row r="1881" spans="1:11" s="3" customFormat="1" ht="75" hidden="1" customHeight="1">
      <c r="A1881" s="34" t="s">
        <v>4572</v>
      </c>
      <c r="B1881" s="34" t="s">
        <v>1210</v>
      </c>
      <c r="C1881" s="34" t="s">
        <v>1875</v>
      </c>
      <c r="D1881" s="34">
        <v>1</v>
      </c>
      <c r="E1881" s="34">
        <v>2021</v>
      </c>
      <c r="F1881" s="53">
        <v>45026</v>
      </c>
      <c r="G1881" s="44" t="s">
        <v>4573</v>
      </c>
      <c r="H1881" s="62">
        <v>282997.14</v>
      </c>
      <c r="I1881" s="44" t="s">
        <v>4574</v>
      </c>
      <c r="J1881" s="34" t="s">
        <v>4571</v>
      </c>
      <c r="K1881" s="47" t="s">
        <v>6654</v>
      </c>
    </row>
    <row r="1882" spans="1:11" s="68" customFormat="1" ht="30" hidden="1" customHeight="1">
      <c r="A1882" s="14" t="s">
        <v>4575</v>
      </c>
      <c r="B1882" s="9" t="s">
        <v>43</v>
      </c>
      <c r="C1882" s="14" t="s">
        <v>2095</v>
      </c>
      <c r="D1882" s="14">
        <v>7</v>
      </c>
      <c r="E1882" s="14">
        <v>2023</v>
      </c>
      <c r="F1882" s="16">
        <v>45033</v>
      </c>
      <c r="G1882" s="19" t="s">
        <v>4577</v>
      </c>
      <c r="H1882" s="18">
        <v>140000</v>
      </c>
      <c r="I1882" s="19" t="s">
        <v>4576</v>
      </c>
      <c r="J1882" s="14" t="s">
        <v>4571</v>
      </c>
      <c r="K1882" s="47" t="s">
        <v>6654</v>
      </c>
    </row>
    <row r="1883" spans="1:11" s="67" customFormat="1" ht="30" hidden="1" customHeight="1">
      <c r="A1883" s="14" t="s">
        <v>4578</v>
      </c>
      <c r="B1883" s="14" t="s">
        <v>229</v>
      </c>
      <c r="C1883" s="19" t="s">
        <v>142</v>
      </c>
      <c r="D1883" s="14">
        <v>10</v>
      </c>
      <c r="E1883" s="14">
        <v>2023</v>
      </c>
      <c r="F1883" s="16">
        <v>45030</v>
      </c>
      <c r="G1883" s="19" t="s">
        <v>4579</v>
      </c>
      <c r="H1883" s="18">
        <v>144383.19</v>
      </c>
      <c r="I1883" s="19" t="s">
        <v>4551</v>
      </c>
      <c r="J1883" s="14" t="s">
        <v>4571</v>
      </c>
      <c r="K1883" s="47" t="s">
        <v>6654</v>
      </c>
    </row>
    <row r="1884" spans="1:11" s="67" customFormat="1" ht="30" hidden="1" customHeight="1">
      <c r="A1884" s="14" t="s">
        <v>4578</v>
      </c>
      <c r="B1884" s="14" t="s">
        <v>229</v>
      </c>
      <c r="C1884" s="19" t="s">
        <v>142</v>
      </c>
      <c r="D1884" s="14">
        <v>10</v>
      </c>
      <c r="E1884" s="14">
        <v>2023</v>
      </c>
      <c r="F1884" s="16">
        <v>45030</v>
      </c>
      <c r="G1884" s="19" t="s">
        <v>4580</v>
      </c>
      <c r="H1884" s="18">
        <v>446612.16</v>
      </c>
      <c r="I1884" s="19" t="s">
        <v>4581</v>
      </c>
      <c r="J1884" s="14" t="s">
        <v>4571</v>
      </c>
      <c r="K1884" s="47" t="s">
        <v>6654</v>
      </c>
    </row>
    <row r="1885" spans="1:11" s="67" customFormat="1" ht="30" hidden="1" customHeight="1">
      <c r="A1885" s="14" t="s">
        <v>4578</v>
      </c>
      <c r="B1885" s="14" t="s">
        <v>229</v>
      </c>
      <c r="C1885" s="19" t="s">
        <v>142</v>
      </c>
      <c r="D1885" s="14">
        <v>10</v>
      </c>
      <c r="E1885" s="14">
        <v>2023</v>
      </c>
      <c r="F1885" s="16">
        <v>45030</v>
      </c>
      <c r="G1885" s="19" t="s">
        <v>4582</v>
      </c>
      <c r="H1885" s="18">
        <v>118157</v>
      </c>
      <c r="I1885" s="19" t="s">
        <v>4583</v>
      </c>
      <c r="J1885" s="14" t="s">
        <v>4571</v>
      </c>
      <c r="K1885" s="47" t="s">
        <v>6654</v>
      </c>
    </row>
    <row r="1886" spans="1:11" s="67" customFormat="1" ht="30" hidden="1" customHeight="1">
      <c r="A1886" s="14" t="s">
        <v>4578</v>
      </c>
      <c r="B1886" s="14" t="s">
        <v>229</v>
      </c>
      <c r="C1886" s="19" t="s">
        <v>142</v>
      </c>
      <c r="D1886" s="14">
        <v>10</v>
      </c>
      <c r="E1886" s="14">
        <v>2023</v>
      </c>
      <c r="F1886" s="16">
        <v>45030</v>
      </c>
      <c r="G1886" s="19" t="s">
        <v>4584</v>
      </c>
      <c r="H1886" s="18">
        <v>2005519.38</v>
      </c>
      <c r="I1886" s="19" t="s">
        <v>1494</v>
      </c>
      <c r="J1886" s="14" t="s">
        <v>4571</v>
      </c>
      <c r="K1886" s="47" t="s">
        <v>6654</v>
      </c>
    </row>
    <row r="1887" spans="1:11" s="68" customFormat="1" ht="15" hidden="1" customHeight="1">
      <c r="A1887" s="14" t="s">
        <v>4585</v>
      </c>
      <c r="B1887" s="9" t="s">
        <v>5018</v>
      </c>
      <c r="C1887" s="19" t="s">
        <v>8</v>
      </c>
      <c r="D1887" s="14">
        <v>4</v>
      </c>
      <c r="E1887" s="14">
        <v>2023</v>
      </c>
      <c r="F1887" s="16">
        <v>45034</v>
      </c>
      <c r="G1887" s="14" t="s">
        <v>4586</v>
      </c>
      <c r="H1887" s="18">
        <v>475194.5</v>
      </c>
      <c r="I1887" s="19" t="s">
        <v>4551</v>
      </c>
      <c r="J1887" s="14" t="s">
        <v>4587</v>
      </c>
      <c r="K1887" s="84" t="s">
        <v>6760</v>
      </c>
    </row>
    <row r="1888" spans="1:11" s="68" customFormat="1" ht="30" hidden="1" customHeight="1">
      <c r="A1888" s="14" t="s">
        <v>4588</v>
      </c>
      <c r="B1888" s="14" t="s">
        <v>229</v>
      </c>
      <c r="C1888" s="19" t="s">
        <v>142</v>
      </c>
      <c r="D1888" s="14">
        <v>14</v>
      </c>
      <c r="E1888" s="14">
        <v>2023</v>
      </c>
      <c r="F1888" s="16">
        <v>45034</v>
      </c>
      <c r="G1888" s="19" t="s">
        <v>4589</v>
      </c>
      <c r="H1888" s="18">
        <v>18616205.399999999</v>
      </c>
      <c r="I1888" s="19" t="s">
        <v>532</v>
      </c>
      <c r="J1888" s="14" t="s">
        <v>4587</v>
      </c>
      <c r="K1888" s="84" t="s">
        <v>6760</v>
      </c>
    </row>
    <row r="1889" spans="1:11" ht="60" hidden="1" customHeight="1">
      <c r="A1889" s="34" t="s">
        <v>4590</v>
      </c>
      <c r="B1889" s="44" t="s">
        <v>3869</v>
      </c>
      <c r="C1889" s="34" t="s">
        <v>2095</v>
      </c>
      <c r="D1889" s="34">
        <v>46</v>
      </c>
      <c r="E1889" s="34">
        <v>2022</v>
      </c>
      <c r="F1889" s="53">
        <v>45036</v>
      </c>
      <c r="G1889" s="44" t="s">
        <v>4591</v>
      </c>
      <c r="H1889" s="62">
        <v>9945</v>
      </c>
      <c r="I1889" s="44" t="s">
        <v>4594</v>
      </c>
      <c r="J1889" s="34" t="s">
        <v>4593</v>
      </c>
      <c r="K1889" s="47" t="s">
        <v>6734</v>
      </c>
    </row>
    <row r="1890" spans="1:11" ht="60" hidden="1" customHeight="1">
      <c r="A1890" s="34" t="s">
        <v>4590</v>
      </c>
      <c r="B1890" s="44" t="s">
        <v>3869</v>
      </c>
      <c r="C1890" s="34" t="s">
        <v>2095</v>
      </c>
      <c r="D1890" s="34">
        <v>46</v>
      </c>
      <c r="E1890" s="34">
        <v>2022</v>
      </c>
      <c r="F1890" s="53">
        <v>45036</v>
      </c>
      <c r="G1890" s="44" t="s">
        <v>4596</v>
      </c>
      <c r="H1890" s="62">
        <v>65649.070000000007</v>
      </c>
      <c r="I1890" s="44" t="s">
        <v>4592</v>
      </c>
      <c r="J1890" s="34" t="s">
        <v>4593</v>
      </c>
      <c r="K1890" s="47" t="s">
        <v>6734</v>
      </c>
    </row>
    <row r="1891" spans="1:11" s="68" customFormat="1" ht="30" hidden="1" customHeight="1">
      <c r="A1891" s="14" t="s">
        <v>4597</v>
      </c>
      <c r="B1891" s="14" t="s">
        <v>229</v>
      </c>
      <c r="C1891" s="19" t="s">
        <v>142</v>
      </c>
      <c r="D1891" s="14">
        <v>15</v>
      </c>
      <c r="E1891" s="14">
        <v>2023</v>
      </c>
      <c r="F1891" s="16">
        <v>45036</v>
      </c>
      <c r="G1891" s="14" t="s">
        <v>4598</v>
      </c>
      <c r="H1891" s="18">
        <v>522600</v>
      </c>
      <c r="I1891" s="19" t="s">
        <v>4599</v>
      </c>
      <c r="J1891" s="14" t="s">
        <v>4593</v>
      </c>
      <c r="K1891" s="47" t="s">
        <v>6734</v>
      </c>
    </row>
    <row r="1892" spans="1:11" s="68" customFormat="1" ht="117" hidden="1" customHeight="1">
      <c r="A1892" s="14" t="s">
        <v>4600</v>
      </c>
      <c r="B1892" s="14" t="s">
        <v>1210</v>
      </c>
      <c r="C1892" s="14" t="s">
        <v>52</v>
      </c>
      <c r="D1892" s="14">
        <v>1</v>
      </c>
      <c r="E1892" s="14">
        <v>2023</v>
      </c>
      <c r="F1892" s="16">
        <v>45041</v>
      </c>
      <c r="G1892" s="19" t="s">
        <v>4602</v>
      </c>
      <c r="H1892" s="18">
        <v>25827929.93</v>
      </c>
      <c r="I1892" s="19" t="s">
        <v>4601</v>
      </c>
      <c r="J1892" s="14" t="s">
        <v>4595</v>
      </c>
      <c r="K1892" s="47" t="s">
        <v>6761</v>
      </c>
    </row>
    <row r="1893" spans="1:11" s="68" customFormat="1" ht="90" hidden="1" customHeight="1">
      <c r="A1893" s="14" t="s">
        <v>4603</v>
      </c>
      <c r="B1893" s="14" t="s">
        <v>62</v>
      </c>
      <c r="C1893" s="19" t="s">
        <v>1525</v>
      </c>
      <c r="D1893" s="14">
        <v>5</v>
      </c>
      <c r="E1893" s="14">
        <v>2023</v>
      </c>
      <c r="F1893" s="16">
        <v>45040</v>
      </c>
      <c r="G1893" s="19" t="s">
        <v>4605</v>
      </c>
      <c r="H1893" s="18">
        <v>187999</v>
      </c>
      <c r="I1893" s="19" t="s">
        <v>4604</v>
      </c>
      <c r="J1893" s="14" t="s">
        <v>4595</v>
      </c>
      <c r="K1893" s="47" t="s">
        <v>6761</v>
      </c>
    </row>
    <row r="1894" spans="1:11" s="67" customFormat="1" ht="45" hidden="1" customHeight="1">
      <c r="A1894" s="14" t="s">
        <v>3505</v>
      </c>
      <c r="B1894" s="14" t="s">
        <v>131</v>
      </c>
      <c r="C1894" s="14" t="s">
        <v>2095</v>
      </c>
      <c r="D1894" s="14">
        <v>1</v>
      </c>
      <c r="E1894" s="14">
        <v>2023</v>
      </c>
      <c r="F1894" s="16">
        <v>45041</v>
      </c>
      <c r="G1894" s="19" t="s">
        <v>4606</v>
      </c>
      <c r="H1894" s="18" t="s">
        <v>4607</v>
      </c>
      <c r="I1894" s="19" t="s">
        <v>4611</v>
      </c>
      <c r="J1894" s="14" t="s">
        <v>4595</v>
      </c>
      <c r="K1894" s="47" t="s">
        <v>6761</v>
      </c>
    </row>
    <row r="1895" spans="1:11" s="67" customFormat="1" ht="45" hidden="1" customHeight="1">
      <c r="A1895" s="14" t="s">
        <v>3505</v>
      </c>
      <c r="B1895" s="14" t="s">
        <v>131</v>
      </c>
      <c r="C1895" s="14" t="s">
        <v>2095</v>
      </c>
      <c r="D1895" s="14">
        <v>1</v>
      </c>
      <c r="E1895" s="14">
        <v>2023</v>
      </c>
      <c r="F1895" s="16">
        <v>45041</v>
      </c>
      <c r="G1895" s="19" t="s">
        <v>4609</v>
      </c>
      <c r="H1895" s="18" t="s">
        <v>4608</v>
      </c>
      <c r="I1895" s="19" t="s">
        <v>4611</v>
      </c>
      <c r="J1895" s="14" t="s">
        <v>4595</v>
      </c>
      <c r="K1895" s="47" t="s">
        <v>6761</v>
      </c>
    </row>
    <row r="1896" spans="1:11" s="67" customFormat="1" ht="45" hidden="1" customHeight="1">
      <c r="A1896" s="14" t="s">
        <v>3505</v>
      </c>
      <c r="B1896" s="14" t="s">
        <v>131</v>
      </c>
      <c r="C1896" s="14" t="s">
        <v>2095</v>
      </c>
      <c r="D1896" s="14">
        <v>1</v>
      </c>
      <c r="E1896" s="14">
        <v>2023</v>
      </c>
      <c r="F1896" s="16">
        <v>45041</v>
      </c>
      <c r="G1896" s="19" t="s">
        <v>4610</v>
      </c>
      <c r="H1896" s="18" t="s">
        <v>4613</v>
      </c>
      <c r="I1896" s="19" t="s">
        <v>4611</v>
      </c>
      <c r="J1896" s="14" t="s">
        <v>4595</v>
      </c>
      <c r="K1896" s="47" t="s">
        <v>6761</v>
      </c>
    </row>
    <row r="1897" spans="1:11" s="67" customFormat="1" ht="45" hidden="1" customHeight="1">
      <c r="A1897" s="14" t="s">
        <v>3505</v>
      </c>
      <c r="B1897" s="14" t="s">
        <v>131</v>
      </c>
      <c r="C1897" s="14" t="s">
        <v>2095</v>
      </c>
      <c r="D1897" s="14">
        <v>1</v>
      </c>
      <c r="E1897" s="14">
        <v>2023</v>
      </c>
      <c r="F1897" s="16">
        <v>45041</v>
      </c>
      <c r="G1897" s="19" t="s">
        <v>4612</v>
      </c>
      <c r="H1897" s="18" t="s">
        <v>4614</v>
      </c>
      <c r="I1897" s="19" t="s">
        <v>4621</v>
      </c>
      <c r="J1897" s="14" t="s">
        <v>4595</v>
      </c>
      <c r="K1897" s="47" t="s">
        <v>6761</v>
      </c>
    </row>
    <row r="1898" spans="1:11" s="67" customFormat="1" ht="45" hidden="1" customHeight="1">
      <c r="A1898" s="14" t="s">
        <v>3505</v>
      </c>
      <c r="B1898" s="14" t="s">
        <v>131</v>
      </c>
      <c r="C1898" s="14" t="s">
        <v>2095</v>
      </c>
      <c r="D1898" s="14">
        <v>1</v>
      </c>
      <c r="E1898" s="14">
        <v>2023</v>
      </c>
      <c r="F1898" s="16">
        <v>45041</v>
      </c>
      <c r="G1898" s="19" t="s">
        <v>4615</v>
      </c>
      <c r="H1898" s="18" t="s">
        <v>4616</v>
      </c>
      <c r="I1898" s="19" t="s">
        <v>4621</v>
      </c>
      <c r="J1898" s="14" t="s">
        <v>4595</v>
      </c>
      <c r="K1898" s="47" t="s">
        <v>6761</v>
      </c>
    </row>
    <row r="1899" spans="1:11" s="67" customFormat="1" ht="45" hidden="1" customHeight="1">
      <c r="A1899" s="14" t="s">
        <v>3505</v>
      </c>
      <c r="B1899" s="14" t="s">
        <v>131</v>
      </c>
      <c r="C1899" s="14" t="s">
        <v>2095</v>
      </c>
      <c r="D1899" s="14">
        <v>1</v>
      </c>
      <c r="E1899" s="14">
        <v>2023</v>
      </c>
      <c r="F1899" s="16">
        <v>45041</v>
      </c>
      <c r="G1899" s="19" t="s">
        <v>4617</v>
      </c>
      <c r="H1899" s="18" t="s">
        <v>4618</v>
      </c>
      <c r="I1899" s="19" t="s">
        <v>4621</v>
      </c>
      <c r="J1899" s="14" t="s">
        <v>4595</v>
      </c>
      <c r="K1899" s="47" t="s">
        <v>6761</v>
      </c>
    </row>
    <row r="1900" spans="1:11" s="67" customFormat="1" ht="45" hidden="1" customHeight="1">
      <c r="A1900" s="14" t="s">
        <v>3505</v>
      </c>
      <c r="B1900" s="14" t="s">
        <v>131</v>
      </c>
      <c r="C1900" s="14" t="s">
        <v>2095</v>
      </c>
      <c r="D1900" s="14">
        <v>1</v>
      </c>
      <c r="E1900" s="14">
        <v>2023</v>
      </c>
      <c r="F1900" s="16">
        <v>45041</v>
      </c>
      <c r="G1900" s="19" t="s">
        <v>4619</v>
      </c>
      <c r="H1900" s="18" t="s">
        <v>4620</v>
      </c>
      <c r="I1900" s="19" t="s">
        <v>4621</v>
      </c>
      <c r="J1900" s="14" t="s">
        <v>4595</v>
      </c>
      <c r="K1900" s="47" t="s">
        <v>6761</v>
      </c>
    </row>
    <row r="1901" spans="1:11" s="67" customFormat="1" ht="45" hidden="1" customHeight="1">
      <c r="A1901" s="14" t="s">
        <v>3505</v>
      </c>
      <c r="B1901" s="14" t="s">
        <v>131</v>
      </c>
      <c r="C1901" s="14" t="s">
        <v>2095</v>
      </c>
      <c r="D1901" s="14">
        <v>1</v>
      </c>
      <c r="E1901" s="14">
        <v>2023</v>
      </c>
      <c r="F1901" s="16">
        <v>45041</v>
      </c>
      <c r="G1901" s="19" t="s">
        <v>4622</v>
      </c>
      <c r="H1901" s="18" t="s">
        <v>4623</v>
      </c>
      <c r="I1901" s="19" t="s">
        <v>4626</v>
      </c>
      <c r="J1901" s="14" t="s">
        <v>4595</v>
      </c>
      <c r="K1901" s="47" t="s">
        <v>6761</v>
      </c>
    </row>
    <row r="1902" spans="1:11" s="67" customFormat="1" ht="45" hidden="1" customHeight="1">
      <c r="A1902" s="14" t="s">
        <v>3505</v>
      </c>
      <c r="B1902" s="14" t="s">
        <v>131</v>
      </c>
      <c r="C1902" s="14" t="s">
        <v>2095</v>
      </c>
      <c r="D1902" s="14">
        <v>1</v>
      </c>
      <c r="E1902" s="14">
        <v>2023</v>
      </c>
      <c r="F1902" s="16">
        <v>45041</v>
      </c>
      <c r="G1902" s="19" t="s">
        <v>4624</v>
      </c>
      <c r="H1902" s="18" t="s">
        <v>4625</v>
      </c>
      <c r="I1902" s="19" t="s">
        <v>4626</v>
      </c>
      <c r="J1902" s="14" t="s">
        <v>4595</v>
      </c>
      <c r="K1902" s="47" t="s">
        <v>6761</v>
      </c>
    </row>
    <row r="1903" spans="1:11" s="67" customFormat="1" ht="45" hidden="1" customHeight="1">
      <c r="A1903" s="14" t="s">
        <v>3505</v>
      </c>
      <c r="B1903" s="14" t="s">
        <v>131</v>
      </c>
      <c r="C1903" s="14" t="s">
        <v>2095</v>
      </c>
      <c r="D1903" s="14">
        <v>1</v>
      </c>
      <c r="E1903" s="14">
        <v>2023</v>
      </c>
      <c r="F1903" s="16">
        <v>45041</v>
      </c>
      <c r="G1903" s="19" t="s">
        <v>4627</v>
      </c>
      <c r="H1903" s="18" t="s">
        <v>4628</v>
      </c>
      <c r="I1903" s="19" t="s">
        <v>4629</v>
      </c>
      <c r="J1903" s="14" t="s">
        <v>4595</v>
      </c>
      <c r="K1903" s="47" t="s">
        <v>6761</v>
      </c>
    </row>
    <row r="1904" spans="1:11" s="68" customFormat="1" ht="45" hidden="1" customHeight="1">
      <c r="A1904" s="14" t="s">
        <v>4630</v>
      </c>
      <c r="B1904" s="14" t="s">
        <v>229</v>
      </c>
      <c r="C1904" s="14" t="s">
        <v>2981</v>
      </c>
      <c r="D1904" s="14">
        <v>3</v>
      </c>
      <c r="E1904" s="14">
        <v>2023</v>
      </c>
      <c r="F1904" s="16">
        <v>45041</v>
      </c>
      <c r="G1904" s="19" t="s">
        <v>4632</v>
      </c>
      <c r="H1904" s="18">
        <v>119473.2</v>
      </c>
      <c r="I1904" s="19" t="s">
        <v>4631</v>
      </c>
      <c r="J1904" s="14" t="s">
        <v>4595</v>
      </c>
      <c r="K1904" s="47" t="s">
        <v>6761</v>
      </c>
    </row>
    <row r="1905" spans="1:11" s="67" customFormat="1" ht="45" hidden="1" customHeight="1">
      <c r="A1905" s="14" t="s">
        <v>4630</v>
      </c>
      <c r="B1905" s="14" t="s">
        <v>229</v>
      </c>
      <c r="C1905" s="14" t="s">
        <v>2981</v>
      </c>
      <c r="D1905" s="14">
        <v>3</v>
      </c>
      <c r="E1905" s="14">
        <v>2023</v>
      </c>
      <c r="F1905" s="16">
        <v>45041</v>
      </c>
      <c r="G1905" s="19" t="s">
        <v>4634</v>
      </c>
      <c r="H1905" s="18">
        <v>96309</v>
      </c>
      <c r="I1905" s="19" t="s">
        <v>4633</v>
      </c>
      <c r="J1905" s="14" t="s">
        <v>4595</v>
      </c>
      <c r="K1905" s="47" t="s">
        <v>6761</v>
      </c>
    </row>
    <row r="1906" spans="1:11" s="67" customFormat="1" ht="45" hidden="1" customHeight="1">
      <c r="A1906" s="14" t="s">
        <v>4630</v>
      </c>
      <c r="B1906" s="14" t="s">
        <v>229</v>
      </c>
      <c r="C1906" s="14" t="s">
        <v>2981</v>
      </c>
      <c r="D1906" s="14">
        <v>3</v>
      </c>
      <c r="E1906" s="14">
        <v>2023</v>
      </c>
      <c r="F1906" s="16">
        <v>45041</v>
      </c>
      <c r="G1906" s="19" t="s">
        <v>4636</v>
      </c>
      <c r="H1906" s="18">
        <v>175193.34</v>
      </c>
      <c r="I1906" s="19" t="s">
        <v>4635</v>
      </c>
      <c r="J1906" s="14" t="s">
        <v>4595</v>
      </c>
      <c r="K1906" s="47" t="s">
        <v>6761</v>
      </c>
    </row>
    <row r="1907" spans="1:11" s="67" customFormat="1" ht="45" hidden="1" customHeight="1">
      <c r="A1907" s="14" t="s">
        <v>4630</v>
      </c>
      <c r="B1907" s="14" t="s">
        <v>229</v>
      </c>
      <c r="C1907" s="14" t="s">
        <v>2981</v>
      </c>
      <c r="D1907" s="14">
        <v>3</v>
      </c>
      <c r="E1907" s="14">
        <v>2023</v>
      </c>
      <c r="F1907" s="16">
        <v>45041</v>
      </c>
      <c r="G1907" s="19" t="s">
        <v>4638</v>
      </c>
      <c r="H1907" s="18">
        <v>122464</v>
      </c>
      <c r="I1907" s="19" t="s">
        <v>4637</v>
      </c>
      <c r="J1907" s="14" t="s">
        <v>4595</v>
      </c>
      <c r="K1907" s="47" t="s">
        <v>6761</v>
      </c>
    </row>
    <row r="1908" spans="1:11" s="67" customFormat="1" ht="60" hidden="1" customHeight="1">
      <c r="A1908" s="14" t="s">
        <v>4630</v>
      </c>
      <c r="B1908" s="14" t="s">
        <v>229</v>
      </c>
      <c r="C1908" s="14" t="s">
        <v>2981</v>
      </c>
      <c r="D1908" s="14">
        <v>3</v>
      </c>
      <c r="E1908" s="14">
        <v>2023</v>
      </c>
      <c r="F1908" s="16">
        <v>45041</v>
      </c>
      <c r="G1908" s="19" t="s">
        <v>4640</v>
      </c>
      <c r="H1908" s="18">
        <v>20370</v>
      </c>
      <c r="I1908" s="19" t="s">
        <v>4639</v>
      </c>
      <c r="J1908" s="14" t="s">
        <v>4595</v>
      </c>
      <c r="K1908" s="47" t="s">
        <v>6761</v>
      </c>
    </row>
    <row r="1909" spans="1:11" s="67" customFormat="1" ht="30" hidden="1" customHeight="1">
      <c r="A1909" s="14" t="s">
        <v>4641</v>
      </c>
      <c r="B1909" s="14" t="s">
        <v>229</v>
      </c>
      <c r="C1909" s="19" t="s">
        <v>142</v>
      </c>
      <c r="D1909" s="14">
        <v>6</v>
      </c>
      <c r="E1909" s="14">
        <v>2023</v>
      </c>
      <c r="F1909" s="16">
        <v>45042</v>
      </c>
      <c r="G1909" s="19" t="s">
        <v>4642</v>
      </c>
      <c r="H1909" s="18">
        <v>3303619.24</v>
      </c>
      <c r="I1909" s="19" t="s">
        <v>4643</v>
      </c>
      <c r="J1909" s="14" t="s">
        <v>4645</v>
      </c>
      <c r="K1909" s="47" t="s">
        <v>6762</v>
      </c>
    </row>
    <row r="1910" spans="1:11" s="67" customFormat="1" ht="45" hidden="1" customHeight="1">
      <c r="A1910" s="14" t="s">
        <v>4641</v>
      </c>
      <c r="B1910" s="14" t="s">
        <v>229</v>
      </c>
      <c r="C1910" s="19" t="s">
        <v>142</v>
      </c>
      <c r="D1910" s="14">
        <v>6</v>
      </c>
      <c r="E1910" s="14">
        <v>2023</v>
      </c>
      <c r="F1910" s="16">
        <v>45042</v>
      </c>
      <c r="G1910" s="19" t="s">
        <v>4642</v>
      </c>
      <c r="H1910" s="18">
        <v>407358</v>
      </c>
      <c r="I1910" s="19" t="s">
        <v>4644</v>
      </c>
      <c r="J1910" s="14" t="s">
        <v>4645</v>
      </c>
      <c r="K1910" s="47" t="s">
        <v>6762</v>
      </c>
    </row>
    <row r="1911" spans="1:11" s="68" customFormat="1" ht="45" hidden="1" customHeight="1">
      <c r="A1911" s="14" t="s">
        <v>4646</v>
      </c>
      <c r="B1911" s="14" t="s">
        <v>1678</v>
      </c>
      <c r="C1911" s="19" t="s">
        <v>8</v>
      </c>
      <c r="D1911" s="14">
        <v>5</v>
      </c>
      <c r="E1911" s="14">
        <v>2023</v>
      </c>
      <c r="F1911" s="16">
        <v>45044</v>
      </c>
      <c r="G1911" s="19" t="s">
        <v>4648</v>
      </c>
      <c r="H1911" s="18">
        <v>3150000</v>
      </c>
      <c r="I1911" s="19" t="s">
        <v>4647</v>
      </c>
      <c r="J1911" s="14" t="s">
        <v>4649</v>
      </c>
      <c r="K1911" s="47" t="s">
        <v>6763</v>
      </c>
    </row>
    <row r="1912" spans="1:11" s="68" customFormat="1" ht="45" hidden="1" customHeight="1">
      <c r="A1912" s="14" t="s">
        <v>4650</v>
      </c>
      <c r="B1912" s="14" t="s">
        <v>229</v>
      </c>
      <c r="C1912" s="14" t="s">
        <v>798</v>
      </c>
      <c r="D1912" s="14">
        <v>2</v>
      </c>
      <c r="E1912" s="14">
        <v>2023</v>
      </c>
      <c r="F1912" s="16">
        <v>45020</v>
      </c>
      <c r="G1912" s="19" t="s">
        <v>4651</v>
      </c>
      <c r="H1912" s="18">
        <v>3154980.56</v>
      </c>
      <c r="I1912" s="19" t="s">
        <v>4652</v>
      </c>
      <c r="J1912" s="14" t="s">
        <v>4649</v>
      </c>
      <c r="K1912" s="84" t="s">
        <v>6763</v>
      </c>
    </row>
    <row r="1913" spans="1:11" s="68" customFormat="1" ht="60" hidden="1" customHeight="1">
      <c r="A1913" s="14" t="s">
        <v>4653</v>
      </c>
      <c r="B1913" s="9" t="s">
        <v>5018</v>
      </c>
      <c r="C1913" s="19" t="s">
        <v>8</v>
      </c>
      <c r="D1913" s="14">
        <v>2</v>
      </c>
      <c r="E1913" s="14">
        <v>2023</v>
      </c>
      <c r="F1913" s="16">
        <v>45054</v>
      </c>
      <c r="G1913" s="19" t="s">
        <v>4654</v>
      </c>
      <c r="H1913" s="18">
        <v>158000</v>
      </c>
      <c r="I1913" s="19" t="s">
        <v>4655</v>
      </c>
      <c r="J1913" s="14" t="s">
        <v>4656</v>
      </c>
      <c r="K1913" s="84" t="s">
        <v>6764</v>
      </c>
    </row>
    <row r="1914" spans="1:11" s="3" customFormat="1" ht="90" hidden="1" customHeight="1">
      <c r="A1914" s="34" t="s">
        <v>4657</v>
      </c>
      <c r="B1914" s="34" t="s">
        <v>141</v>
      </c>
      <c r="C1914" s="10" t="s">
        <v>8</v>
      </c>
      <c r="D1914" s="34">
        <v>16</v>
      </c>
      <c r="E1914" s="34">
        <v>2022</v>
      </c>
      <c r="F1914" s="53">
        <v>45055</v>
      </c>
      <c r="G1914" s="44" t="s">
        <v>4658</v>
      </c>
      <c r="H1914" s="62">
        <v>36027898.030000001</v>
      </c>
      <c r="I1914" s="44" t="s">
        <v>2003</v>
      </c>
      <c r="J1914" s="34" t="s">
        <v>4659</v>
      </c>
      <c r="K1914" s="47" t="s">
        <v>6714</v>
      </c>
    </row>
    <row r="1915" spans="1:11" s="68" customFormat="1" ht="45" hidden="1" customHeight="1">
      <c r="A1915" s="14" t="s">
        <v>4660</v>
      </c>
      <c r="B1915" s="14" t="s">
        <v>62</v>
      </c>
      <c r="C1915" s="19" t="s">
        <v>3482</v>
      </c>
      <c r="D1915" s="14">
        <v>1</v>
      </c>
      <c r="E1915" s="14">
        <v>2023</v>
      </c>
      <c r="F1915" s="16">
        <v>45057</v>
      </c>
      <c r="G1915" s="19" t="s">
        <v>4661</v>
      </c>
      <c r="H1915" s="18">
        <v>15866620.810000001</v>
      </c>
      <c r="I1915" s="19" t="s">
        <v>4665</v>
      </c>
      <c r="J1915" s="14" t="s">
        <v>4659</v>
      </c>
      <c r="K1915" s="47" t="s">
        <v>6714</v>
      </c>
    </row>
    <row r="1916" spans="1:11" s="68" customFormat="1" ht="60" hidden="1" customHeight="1">
      <c r="A1916" s="14" t="s">
        <v>4662</v>
      </c>
      <c r="B1916" s="14" t="s">
        <v>1646</v>
      </c>
      <c r="C1916" s="14" t="s">
        <v>2095</v>
      </c>
      <c r="D1916" s="14">
        <v>2</v>
      </c>
      <c r="E1916" s="14">
        <v>2023</v>
      </c>
      <c r="F1916" s="16">
        <v>45058</v>
      </c>
      <c r="G1916" s="19" t="s">
        <v>4664</v>
      </c>
      <c r="H1916" s="18">
        <v>13200000</v>
      </c>
      <c r="I1916" s="19" t="s">
        <v>4663</v>
      </c>
      <c r="J1916" s="14" t="s">
        <v>4659</v>
      </c>
      <c r="K1916" s="47" t="s">
        <v>6714</v>
      </c>
    </row>
    <row r="1917" spans="1:11" s="67" customFormat="1" ht="45" hidden="1" customHeight="1">
      <c r="A1917" s="14" t="s">
        <v>4666</v>
      </c>
      <c r="B1917" s="14" t="s">
        <v>229</v>
      </c>
      <c r="C1917" s="19" t="s">
        <v>142</v>
      </c>
      <c r="D1917" s="14">
        <v>9</v>
      </c>
      <c r="E1917" s="14">
        <v>2023</v>
      </c>
      <c r="F1917" s="16">
        <v>45056</v>
      </c>
      <c r="G1917" s="19" t="s">
        <v>4667</v>
      </c>
      <c r="H1917" s="18">
        <v>195460.35</v>
      </c>
      <c r="I1917" s="19" t="s">
        <v>335</v>
      </c>
      <c r="J1917" s="14" t="s">
        <v>4659</v>
      </c>
      <c r="K1917" s="47" t="s">
        <v>6714</v>
      </c>
    </row>
    <row r="1918" spans="1:11" s="67" customFormat="1" ht="60" hidden="1" customHeight="1">
      <c r="A1918" s="14" t="s">
        <v>4666</v>
      </c>
      <c r="B1918" s="14" t="s">
        <v>229</v>
      </c>
      <c r="C1918" s="19" t="s">
        <v>142</v>
      </c>
      <c r="D1918" s="14">
        <v>9</v>
      </c>
      <c r="E1918" s="14">
        <v>2023</v>
      </c>
      <c r="F1918" s="16">
        <v>45056</v>
      </c>
      <c r="G1918" s="19" t="s">
        <v>4669</v>
      </c>
      <c r="H1918" s="18">
        <v>380554.08</v>
      </c>
      <c r="I1918" s="19" t="s">
        <v>4668</v>
      </c>
      <c r="J1918" s="14" t="s">
        <v>4659</v>
      </c>
      <c r="K1918" s="47" t="s">
        <v>6714</v>
      </c>
    </row>
    <row r="1919" spans="1:11" s="67" customFormat="1" ht="30" hidden="1" customHeight="1">
      <c r="A1919" s="14" t="s">
        <v>4666</v>
      </c>
      <c r="B1919" s="14" t="s">
        <v>229</v>
      </c>
      <c r="C1919" s="19" t="s">
        <v>142</v>
      </c>
      <c r="D1919" s="14">
        <v>9</v>
      </c>
      <c r="E1919" s="14">
        <v>2023</v>
      </c>
      <c r="F1919" s="16">
        <v>45056</v>
      </c>
      <c r="G1919" s="19" t="s">
        <v>4671</v>
      </c>
      <c r="H1919" s="18">
        <v>156255.65</v>
      </c>
      <c r="I1919" s="19" t="s">
        <v>4670</v>
      </c>
      <c r="J1919" s="14" t="s">
        <v>4659</v>
      </c>
      <c r="K1919" s="47" t="s">
        <v>6714</v>
      </c>
    </row>
    <row r="1920" spans="1:11" s="68" customFormat="1" ht="45" hidden="1" customHeight="1">
      <c r="A1920" s="14" t="s">
        <v>4672</v>
      </c>
      <c r="B1920" s="19" t="s">
        <v>4882</v>
      </c>
      <c r="C1920" s="14" t="s">
        <v>52</v>
      </c>
      <c r="D1920" s="14">
        <v>1</v>
      </c>
      <c r="E1920" s="14">
        <v>2023</v>
      </c>
      <c r="F1920" s="16">
        <v>45064</v>
      </c>
      <c r="G1920" s="19" t="s">
        <v>4673</v>
      </c>
      <c r="H1920" s="18">
        <v>13179322.9</v>
      </c>
      <c r="I1920" s="19" t="s">
        <v>4674</v>
      </c>
      <c r="J1920" s="14" t="s">
        <v>4683</v>
      </c>
      <c r="K1920" s="47" t="s">
        <v>6702</v>
      </c>
    </row>
    <row r="1921" spans="1:11" s="67" customFormat="1" ht="45" hidden="1" customHeight="1">
      <c r="A1921" s="14" t="s">
        <v>4675</v>
      </c>
      <c r="B1921" s="9" t="s">
        <v>43</v>
      </c>
      <c r="C1921" s="19" t="s">
        <v>8</v>
      </c>
      <c r="D1921" s="14">
        <v>3</v>
      </c>
      <c r="E1921" s="14">
        <v>2023</v>
      </c>
      <c r="F1921" s="16">
        <v>45064</v>
      </c>
      <c r="G1921" s="19" t="s">
        <v>4676</v>
      </c>
      <c r="H1921" s="18">
        <v>5332635</v>
      </c>
      <c r="I1921" s="19" t="s">
        <v>4677</v>
      </c>
      <c r="J1921" s="14" t="s">
        <v>4683</v>
      </c>
      <c r="K1921" s="47" t="s">
        <v>6702</v>
      </c>
    </row>
    <row r="1922" spans="1:11" ht="60" hidden="1" customHeight="1">
      <c r="A1922" s="34" t="s">
        <v>4678</v>
      </c>
      <c r="B1922" s="34" t="s">
        <v>62</v>
      </c>
      <c r="C1922" s="10" t="s">
        <v>2057</v>
      </c>
      <c r="D1922" s="34">
        <v>15</v>
      </c>
      <c r="E1922" s="34">
        <v>2022</v>
      </c>
      <c r="F1922" s="53">
        <v>45063</v>
      </c>
      <c r="G1922" s="44" t="s">
        <v>4679</v>
      </c>
      <c r="H1922" s="62">
        <v>2275200</v>
      </c>
      <c r="I1922" s="44" t="s">
        <v>4680</v>
      </c>
      <c r="J1922" s="34" t="s">
        <v>4683</v>
      </c>
      <c r="K1922" s="47" t="s">
        <v>6702</v>
      </c>
    </row>
    <row r="1923" spans="1:11" s="67" customFormat="1" ht="15" hidden="1" customHeight="1">
      <c r="A1923" s="14" t="s">
        <v>4681</v>
      </c>
      <c r="B1923" s="14" t="s">
        <v>524</v>
      </c>
      <c r="C1923" s="19" t="s">
        <v>8</v>
      </c>
      <c r="D1923" s="14">
        <v>1</v>
      </c>
      <c r="E1923" s="14">
        <v>2023</v>
      </c>
      <c r="F1923" s="16">
        <v>45064</v>
      </c>
      <c r="G1923" s="14" t="s">
        <v>4682</v>
      </c>
      <c r="H1923" s="18">
        <v>20754.3</v>
      </c>
      <c r="I1923" s="19" t="s">
        <v>1872</v>
      </c>
      <c r="J1923" s="14" t="s">
        <v>4683</v>
      </c>
      <c r="K1923" s="47" t="s">
        <v>6702</v>
      </c>
    </row>
    <row r="1924" spans="1:11" ht="30" hidden="1" customHeight="1">
      <c r="A1924" s="34" t="s">
        <v>4684</v>
      </c>
      <c r="B1924" s="34" t="s">
        <v>229</v>
      </c>
      <c r="C1924" s="10" t="s">
        <v>142</v>
      </c>
      <c r="D1924" s="34">
        <v>57</v>
      </c>
      <c r="E1924" s="34">
        <v>2022</v>
      </c>
      <c r="F1924" s="53">
        <v>45064</v>
      </c>
      <c r="G1924" s="44" t="s">
        <v>4686</v>
      </c>
      <c r="H1924" s="62">
        <v>6045.3</v>
      </c>
      <c r="I1924" s="44" t="s">
        <v>4685</v>
      </c>
      <c r="J1924" s="34" t="s">
        <v>4687</v>
      </c>
      <c r="K1924" s="34" t="s">
        <v>7179</v>
      </c>
    </row>
    <row r="1925" spans="1:11" ht="30" hidden="1" customHeight="1">
      <c r="A1925" s="34" t="s">
        <v>4684</v>
      </c>
      <c r="B1925" s="34" t="s">
        <v>229</v>
      </c>
      <c r="C1925" s="10" t="s">
        <v>142</v>
      </c>
      <c r="D1925" s="34">
        <v>57</v>
      </c>
      <c r="E1925" s="34">
        <v>2022</v>
      </c>
      <c r="F1925" s="53">
        <v>45064</v>
      </c>
      <c r="G1925" s="44" t="s">
        <v>4688</v>
      </c>
      <c r="H1925" s="62">
        <v>62074.2</v>
      </c>
      <c r="I1925" s="44" t="s">
        <v>3191</v>
      </c>
      <c r="J1925" s="34" t="s">
        <v>4687</v>
      </c>
      <c r="K1925" s="34" t="s">
        <v>7179</v>
      </c>
    </row>
    <row r="1926" spans="1:11" ht="30" hidden="1" customHeight="1">
      <c r="A1926" s="34" t="s">
        <v>4684</v>
      </c>
      <c r="B1926" s="34" t="s">
        <v>229</v>
      </c>
      <c r="C1926" s="10" t="s">
        <v>142</v>
      </c>
      <c r="D1926" s="34">
        <v>57</v>
      </c>
      <c r="E1926" s="34">
        <v>2022</v>
      </c>
      <c r="F1926" s="53">
        <v>45064</v>
      </c>
      <c r="G1926" s="44" t="s">
        <v>4690</v>
      </c>
      <c r="H1926" s="62">
        <v>18048</v>
      </c>
      <c r="I1926" s="44" t="s">
        <v>4689</v>
      </c>
      <c r="J1926" s="34" t="s">
        <v>4687</v>
      </c>
      <c r="K1926" s="34" t="s">
        <v>7179</v>
      </c>
    </row>
    <row r="1927" spans="1:11" ht="30" hidden="1" customHeight="1">
      <c r="A1927" s="34" t="s">
        <v>4684</v>
      </c>
      <c r="B1927" s="34" t="s">
        <v>229</v>
      </c>
      <c r="C1927" s="10" t="s">
        <v>142</v>
      </c>
      <c r="D1927" s="34">
        <v>57</v>
      </c>
      <c r="E1927" s="34">
        <v>2022</v>
      </c>
      <c r="F1927" s="53">
        <v>45064</v>
      </c>
      <c r="G1927" s="44" t="s">
        <v>4692</v>
      </c>
      <c r="H1927" s="62">
        <v>162077.79999999999</v>
      </c>
      <c r="I1927" s="44" t="s">
        <v>4691</v>
      </c>
      <c r="J1927" s="34" t="s">
        <v>4687</v>
      </c>
      <c r="K1927" s="34" t="s">
        <v>7179</v>
      </c>
    </row>
    <row r="1928" spans="1:11" ht="30" hidden="1" customHeight="1">
      <c r="A1928" s="34" t="s">
        <v>4684</v>
      </c>
      <c r="B1928" s="34" t="s">
        <v>229</v>
      </c>
      <c r="C1928" s="10" t="s">
        <v>142</v>
      </c>
      <c r="D1928" s="34">
        <v>57</v>
      </c>
      <c r="E1928" s="34">
        <v>2022</v>
      </c>
      <c r="F1928" s="53">
        <v>45064</v>
      </c>
      <c r="G1928" s="44" t="s">
        <v>4694</v>
      </c>
      <c r="H1928" s="62">
        <v>856</v>
      </c>
      <c r="I1928" s="44" t="s">
        <v>4693</v>
      </c>
      <c r="J1928" s="34" t="s">
        <v>4687</v>
      </c>
      <c r="K1928" s="34" t="s">
        <v>7179</v>
      </c>
    </row>
    <row r="1929" spans="1:11" ht="30" hidden="1" customHeight="1">
      <c r="A1929" s="34" t="s">
        <v>4684</v>
      </c>
      <c r="B1929" s="34" t="s">
        <v>229</v>
      </c>
      <c r="C1929" s="10" t="s">
        <v>142</v>
      </c>
      <c r="D1929" s="34">
        <v>57</v>
      </c>
      <c r="E1929" s="34">
        <v>2022</v>
      </c>
      <c r="F1929" s="53">
        <v>45064</v>
      </c>
      <c r="G1929" s="44" t="s">
        <v>4695</v>
      </c>
      <c r="H1929" s="62">
        <v>6553.6</v>
      </c>
      <c r="I1929" s="44" t="s">
        <v>1872</v>
      </c>
      <c r="J1929" s="34" t="s">
        <v>4687</v>
      </c>
      <c r="K1929" s="34" t="s">
        <v>7179</v>
      </c>
    </row>
    <row r="1930" spans="1:11" ht="30" hidden="1" customHeight="1">
      <c r="A1930" s="34" t="s">
        <v>4684</v>
      </c>
      <c r="B1930" s="34" t="s">
        <v>229</v>
      </c>
      <c r="C1930" s="10" t="s">
        <v>142</v>
      </c>
      <c r="D1930" s="34">
        <v>57</v>
      </c>
      <c r="E1930" s="34">
        <v>2022</v>
      </c>
      <c r="F1930" s="53">
        <v>45064</v>
      </c>
      <c r="G1930" s="44" t="s">
        <v>4697</v>
      </c>
      <c r="H1930" s="62">
        <v>12912</v>
      </c>
      <c r="I1930" s="44" t="s">
        <v>4696</v>
      </c>
      <c r="J1930" s="34" t="s">
        <v>4687</v>
      </c>
      <c r="K1930" s="34" t="s">
        <v>7179</v>
      </c>
    </row>
    <row r="1931" spans="1:11" ht="30" hidden="1" customHeight="1">
      <c r="A1931" s="34" t="s">
        <v>4684</v>
      </c>
      <c r="B1931" s="34" t="s">
        <v>229</v>
      </c>
      <c r="C1931" s="10" t="s">
        <v>142</v>
      </c>
      <c r="D1931" s="34">
        <v>57</v>
      </c>
      <c r="E1931" s="34">
        <v>2022</v>
      </c>
      <c r="F1931" s="53">
        <v>45064</v>
      </c>
      <c r="G1931" s="44" t="s">
        <v>4699</v>
      </c>
      <c r="H1931" s="62">
        <v>78767.44</v>
      </c>
      <c r="I1931" s="44" t="s">
        <v>4698</v>
      </c>
      <c r="J1931" s="34" t="s">
        <v>4687</v>
      </c>
      <c r="K1931" s="34" t="s">
        <v>7179</v>
      </c>
    </row>
    <row r="1932" spans="1:11" ht="30" hidden="1" customHeight="1">
      <c r="A1932" s="34" t="s">
        <v>4684</v>
      </c>
      <c r="B1932" s="34" t="s">
        <v>229</v>
      </c>
      <c r="C1932" s="10" t="s">
        <v>142</v>
      </c>
      <c r="D1932" s="34">
        <v>57</v>
      </c>
      <c r="E1932" s="34">
        <v>2022</v>
      </c>
      <c r="F1932" s="53">
        <v>45064</v>
      </c>
      <c r="G1932" s="44" t="s">
        <v>4701</v>
      </c>
      <c r="H1932" s="62">
        <v>103460.12</v>
      </c>
      <c r="I1932" s="44" t="s">
        <v>4700</v>
      </c>
      <c r="J1932" s="34" t="s">
        <v>4687</v>
      </c>
      <c r="K1932" s="34" t="s">
        <v>7179</v>
      </c>
    </row>
    <row r="1933" spans="1:11" s="68" customFormat="1" ht="90" hidden="1" customHeight="1">
      <c r="A1933" s="14" t="s">
        <v>4702</v>
      </c>
      <c r="B1933" s="9" t="s">
        <v>5018</v>
      </c>
      <c r="C1933" s="14" t="s">
        <v>1875</v>
      </c>
      <c r="D1933" s="14">
        <v>1</v>
      </c>
      <c r="E1933" s="14">
        <v>2023</v>
      </c>
      <c r="F1933" s="16">
        <v>45069</v>
      </c>
      <c r="G1933" s="19" t="s">
        <v>4703</v>
      </c>
      <c r="H1933" s="18">
        <v>159238</v>
      </c>
      <c r="I1933" s="19" t="s">
        <v>3250</v>
      </c>
      <c r="J1933" s="14" t="s">
        <v>4704</v>
      </c>
      <c r="K1933" s="47" t="s">
        <v>6722</v>
      </c>
    </row>
    <row r="1934" spans="1:11" ht="30" hidden="1" customHeight="1">
      <c r="A1934" s="46" t="s">
        <v>4705</v>
      </c>
      <c r="B1934" s="46" t="s">
        <v>4219</v>
      </c>
      <c r="C1934" s="9" t="s">
        <v>2981</v>
      </c>
      <c r="D1934" s="46">
        <v>4</v>
      </c>
      <c r="E1934" s="46">
        <v>2022</v>
      </c>
      <c r="F1934" s="54">
        <v>45069</v>
      </c>
      <c r="G1934" s="45" t="s">
        <v>4706</v>
      </c>
      <c r="H1934" s="63">
        <v>12758.28</v>
      </c>
      <c r="I1934" s="36" t="s">
        <v>4099</v>
      </c>
      <c r="J1934" s="46" t="s">
        <v>4704</v>
      </c>
      <c r="K1934" s="86" t="s">
        <v>6722</v>
      </c>
    </row>
    <row r="1935" spans="1:11" ht="30" hidden="1" customHeight="1">
      <c r="A1935" s="46" t="s">
        <v>4705</v>
      </c>
      <c r="B1935" s="46" t="s">
        <v>4219</v>
      </c>
      <c r="C1935" s="9" t="s">
        <v>2981</v>
      </c>
      <c r="D1935" s="46">
        <v>4</v>
      </c>
      <c r="E1935" s="46">
        <v>2022</v>
      </c>
      <c r="F1935" s="54">
        <v>45069</v>
      </c>
      <c r="G1935" s="45" t="s">
        <v>4710</v>
      </c>
      <c r="H1935" s="63">
        <v>15023.58</v>
      </c>
      <c r="I1935" s="45" t="s">
        <v>4707</v>
      </c>
      <c r="J1935" s="46" t="s">
        <v>4704</v>
      </c>
      <c r="K1935" s="86" t="s">
        <v>6722</v>
      </c>
    </row>
    <row r="1936" spans="1:11" ht="30" hidden="1" customHeight="1">
      <c r="A1936" s="46" t="s">
        <v>4705</v>
      </c>
      <c r="B1936" s="46" t="s">
        <v>4219</v>
      </c>
      <c r="C1936" s="9" t="s">
        <v>2981</v>
      </c>
      <c r="D1936" s="46">
        <v>4</v>
      </c>
      <c r="E1936" s="46">
        <v>2022</v>
      </c>
      <c r="F1936" s="54">
        <v>45069</v>
      </c>
      <c r="G1936" s="45" t="s">
        <v>4709</v>
      </c>
      <c r="H1936" s="63">
        <v>26178.9</v>
      </c>
      <c r="I1936" s="45" t="s">
        <v>4708</v>
      </c>
      <c r="J1936" s="46" t="s">
        <v>4704</v>
      </c>
      <c r="K1936" s="86" t="s">
        <v>6722</v>
      </c>
    </row>
    <row r="1937" spans="1:11" ht="30" hidden="1" customHeight="1">
      <c r="A1937" s="46" t="s">
        <v>4705</v>
      </c>
      <c r="B1937" s="46" t="s">
        <v>4219</v>
      </c>
      <c r="C1937" s="9" t="s">
        <v>2981</v>
      </c>
      <c r="D1937" s="46">
        <v>4</v>
      </c>
      <c r="E1937" s="46">
        <v>2022</v>
      </c>
      <c r="F1937" s="54">
        <v>45069</v>
      </c>
      <c r="G1937" s="45" t="s">
        <v>4712</v>
      </c>
      <c r="H1937" s="63">
        <v>14388</v>
      </c>
      <c r="I1937" s="45" t="s">
        <v>4711</v>
      </c>
      <c r="J1937" s="46" t="s">
        <v>4704</v>
      </c>
      <c r="K1937" s="86" t="s">
        <v>6722</v>
      </c>
    </row>
    <row r="1938" spans="1:11" ht="30" hidden="1" customHeight="1">
      <c r="A1938" s="46" t="s">
        <v>4705</v>
      </c>
      <c r="B1938" s="46" t="s">
        <v>4219</v>
      </c>
      <c r="C1938" s="9" t="s">
        <v>2981</v>
      </c>
      <c r="D1938" s="46">
        <v>4</v>
      </c>
      <c r="E1938" s="46">
        <v>2022</v>
      </c>
      <c r="F1938" s="54">
        <v>45069</v>
      </c>
      <c r="G1938" s="45" t="s">
        <v>4713</v>
      </c>
      <c r="H1938" s="63">
        <v>18064.34</v>
      </c>
      <c r="I1938" s="45" t="s">
        <v>4146</v>
      </c>
      <c r="J1938" s="46" t="s">
        <v>4704</v>
      </c>
      <c r="K1938" s="86" t="s">
        <v>6722</v>
      </c>
    </row>
    <row r="1939" spans="1:11" ht="30" hidden="1" customHeight="1">
      <c r="A1939" s="46" t="s">
        <v>4705</v>
      </c>
      <c r="B1939" s="46" t="s">
        <v>4219</v>
      </c>
      <c r="C1939" s="9" t="s">
        <v>2981</v>
      </c>
      <c r="D1939" s="46">
        <v>4</v>
      </c>
      <c r="E1939" s="46">
        <v>2022</v>
      </c>
      <c r="F1939" s="54">
        <v>45069</v>
      </c>
      <c r="G1939" s="45" t="s">
        <v>4715</v>
      </c>
      <c r="H1939" s="63">
        <v>47256</v>
      </c>
      <c r="I1939" s="45" t="s">
        <v>4714</v>
      </c>
      <c r="J1939" s="46" t="s">
        <v>4704</v>
      </c>
      <c r="K1939" s="86" t="s">
        <v>6722</v>
      </c>
    </row>
    <row r="1940" spans="1:11" ht="45" hidden="1" customHeight="1">
      <c r="A1940" s="46" t="s">
        <v>4705</v>
      </c>
      <c r="B1940" s="46" t="s">
        <v>4219</v>
      </c>
      <c r="C1940" s="9" t="s">
        <v>2981</v>
      </c>
      <c r="D1940" s="46">
        <v>4</v>
      </c>
      <c r="E1940" s="46">
        <v>2022</v>
      </c>
      <c r="F1940" s="54">
        <v>45069</v>
      </c>
      <c r="G1940" s="45" t="s">
        <v>4717</v>
      </c>
      <c r="H1940" s="63">
        <v>87740.08</v>
      </c>
      <c r="I1940" s="45" t="s">
        <v>4716</v>
      </c>
      <c r="J1940" s="46" t="s">
        <v>4704</v>
      </c>
      <c r="K1940" s="86" t="s">
        <v>6722</v>
      </c>
    </row>
    <row r="1941" spans="1:11" ht="30" hidden="1" customHeight="1">
      <c r="A1941" s="46" t="s">
        <v>4705</v>
      </c>
      <c r="B1941" s="46" t="s">
        <v>4219</v>
      </c>
      <c r="C1941" s="9" t="s">
        <v>2981</v>
      </c>
      <c r="D1941" s="46">
        <v>4</v>
      </c>
      <c r="E1941" s="46">
        <v>2022</v>
      </c>
      <c r="F1941" s="54">
        <v>45069</v>
      </c>
      <c r="G1941" s="45" t="s">
        <v>4719</v>
      </c>
      <c r="H1941" s="63">
        <v>726</v>
      </c>
      <c r="I1941" s="45" t="s">
        <v>4718</v>
      </c>
      <c r="J1941" s="46" t="s">
        <v>4704</v>
      </c>
      <c r="K1941" s="86" t="s">
        <v>6722</v>
      </c>
    </row>
    <row r="1942" spans="1:11" ht="30" hidden="1" customHeight="1">
      <c r="A1942" s="46" t="s">
        <v>4705</v>
      </c>
      <c r="B1942" s="46" t="s">
        <v>4219</v>
      </c>
      <c r="C1942" s="9" t="s">
        <v>2981</v>
      </c>
      <c r="D1942" s="46">
        <v>4</v>
      </c>
      <c r="E1942" s="46">
        <v>2022</v>
      </c>
      <c r="F1942" s="54">
        <v>45069</v>
      </c>
      <c r="G1942" s="45" t="s">
        <v>4721</v>
      </c>
      <c r="H1942" s="63">
        <v>8517.2999999999993</v>
      </c>
      <c r="I1942" s="45" t="s">
        <v>4720</v>
      </c>
      <c r="J1942" s="46" t="s">
        <v>4704</v>
      </c>
      <c r="K1942" s="86" t="s">
        <v>6722</v>
      </c>
    </row>
    <row r="1943" spans="1:11" ht="30" hidden="1" customHeight="1">
      <c r="A1943" s="46" t="s">
        <v>4705</v>
      </c>
      <c r="B1943" s="46" t="s">
        <v>4219</v>
      </c>
      <c r="C1943" s="9" t="s">
        <v>2981</v>
      </c>
      <c r="D1943" s="46">
        <v>4</v>
      </c>
      <c r="E1943" s="46">
        <v>2022</v>
      </c>
      <c r="F1943" s="54">
        <v>45069</v>
      </c>
      <c r="G1943" s="45" t="s">
        <v>4723</v>
      </c>
      <c r="H1943" s="63">
        <v>2130.75</v>
      </c>
      <c r="I1943" s="45" t="s">
        <v>4722</v>
      </c>
      <c r="J1943" s="46" t="s">
        <v>4704</v>
      </c>
      <c r="K1943" s="86" t="s">
        <v>6722</v>
      </c>
    </row>
    <row r="1944" spans="1:11" ht="30" hidden="1" customHeight="1">
      <c r="A1944" s="46" t="s">
        <v>4705</v>
      </c>
      <c r="B1944" s="46" t="s">
        <v>4219</v>
      </c>
      <c r="C1944" s="9" t="s">
        <v>2981</v>
      </c>
      <c r="D1944" s="46">
        <v>4</v>
      </c>
      <c r="E1944" s="46">
        <v>2022</v>
      </c>
      <c r="F1944" s="54">
        <v>45069</v>
      </c>
      <c r="G1944" s="45" t="s">
        <v>4724</v>
      </c>
      <c r="H1944" s="63">
        <v>2839.98</v>
      </c>
      <c r="I1944" s="45" t="s">
        <v>883</v>
      </c>
      <c r="J1944" s="46" t="s">
        <v>4704</v>
      </c>
      <c r="K1944" s="86" t="s">
        <v>6722</v>
      </c>
    </row>
    <row r="1945" spans="1:11" s="68" customFormat="1" ht="45" hidden="1" customHeight="1">
      <c r="A1945" s="14" t="s">
        <v>4725</v>
      </c>
      <c r="B1945" s="14" t="s">
        <v>62</v>
      </c>
      <c r="C1945" s="19" t="s">
        <v>3482</v>
      </c>
      <c r="D1945" s="14">
        <v>2</v>
      </c>
      <c r="E1945" s="14">
        <v>2023</v>
      </c>
      <c r="F1945" s="16">
        <v>45070</v>
      </c>
      <c r="G1945" s="19" t="s">
        <v>4726</v>
      </c>
      <c r="H1945" s="18">
        <v>9086649.7200000007</v>
      </c>
      <c r="I1945" s="19" t="s">
        <v>4727</v>
      </c>
      <c r="J1945" s="14" t="s">
        <v>4704</v>
      </c>
      <c r="K1945" s="47" t="s">
        <v>6722</v>
      </c>
    </row>
    <row r="1946" spans="1:11" s="67" customFormat="1" ht="45" hidden="1" customHeight="1">
      <c r="A1946" s="14" t="s">
        <v>4728</v>
      </c>
      <c r="B1946" s="14" t="s">
        <v>62</v>
      </c>
      <c r="C1946" s="19" t="s">
        <v>4885</v>
      </c>
      <c r="D1946" s="14">
        <v>7</v>
      </c>
      <c r="E1946" s="14">
        <v>2023</v>
      </c>
      <c r="F1946" s="16">
        <v>45070</v>
      </c>
      <c r="G1946" s="19" t="s">
        <v>4729</v>
      </c>
      <c r="H1946" s="18">
        <v>850986</v>
      </c>
      <c r="I1946" s="19" t="s">
        <v>4730</v>
      </c>
      <c r="J1946" s="14" t="s">
        <v>4733</v>
      </c>
      <c r="K1946" s="47" t="s">
        <v>6809</v>
      </c>
    </row>
    <row r="1947" spans="1:11" s="67" customFormat="1" ht="45" hidden="1" customHeight="1">
      <c r="A1947" s="14" t="s">
        <v>4728</v>
      </c>
      <c r="B1947" s="14" t="s">
        <v>62</v>
      </c>
      <c r="C1947" s="19" t="s">
        <v>4885</v>
      </c>
      <c r="D1947" s="14">
        <v>7</v>
      </c>
      <c r="E1947" s="14">
        <v>2023</v>
      </c>
      <c r="F1947" s="16">
        <v>45070</v>
      </c>
      <c r="G1947" s="19" t="s">
        <v>4729</v>
      </c>
      <c r="H1947" s="18">
        <v>24900</v>
      </c>
      <c r="I1947" s="19" t="s">
        <v>4731</v>
      </c>
      <c r="J1947" s="14" t="s">
        <v>4733</v>
      </c>
      <c r="K1947" s="47" t="s">
        <v>6809</v>
      </c>
    </row>
    <row r="1948" spans="1:11" s="67" customFormat="1" ht="45" hidden="1" customHeight="1">
      <c r="A1948" s="14" t="s">
        <v>4728</v>
      </c>
      <c r="B1948" s="14" t="s">
        <v>62</v>
      </c>
      <c r="C1948" s="19" t="s">
        <v>4885</v>
      </c>
      <c r="D1948" s="14">
        <v>7</v>
      </c>
      <c r="E1948" s="14">
        <v>2023</v>
      </c>
      <c r="F1948" s="16">
        <v>45070</v>
      </c>
      <c r="G1948" s="19" t="s">
        <v>4729</v>
      </c>
      <c r="H1948" s="18">
        <v>150000</v>
      </c>
      <c r="I1948" s="19" t="s">
        <v>4732</v>
      </c>
      <c r="J1948" s="14" t="s">
        <v>4733</v>
      </c>
      <c r="K1948" s="47" t="s">
        <v>6809</v>
      </c>
    </row>
    <row r="1949" spans="1:11" s="67" customFormat="1" ht="30" hidden="1" customHeight="1">
      <c r="A1949" s="14" t="s">
        <v>4734</v>
      </c>
      <c r="B1949" s="14" t="s">
        <v>4219</v>
      </c>
      <c r="C1949" s="14" t="s">
        <v>2981</v>
      </c>
      <c r="D1949" s="14">
        <v>5</v>
      </c>
      <c r="E1949" s="14">
        <v>2023</v>
      </c>
      <c r="F1949" s="16">
        <v>45075</v>
      </c>
      <c r="G1949" s="19" t="s">
        <v>4736</v>
      </c>
      <c r="H1949" s="18">
        <v>2510.73</v>
      </c>
      <c r="I1949" s="19" t="s">
        <v>4735</v>
      </c>
      <c r="J1949" s="14" t="s">
        <v>4737</v>
      </c>
      <c r="K1949" s="47" t="s">
        <v>6765</v>
      </c>
    </row>
    <row r="1950" spans="1:11" s="67" customFormat="1" ht="30" hidden="1" customHeight="1">
      <c r="A1950" s="14" t="s">
        <v>4734</v>
      </c>
      <c r="B1950" s="14" t="s">
        <v>4219</v>
      </c>
      <c r="C1950" s="14" t="s">
        <v>2981</v>
      </c>
      <c r="D1950" s="14">
        <v>5</v>
      </c>
      <c r="E1950" s="14">
        <v>2023</v>
      </c>
      <c r="F1950" s="16">
        <v>45075</v>
      </c>
      <c r="G1950" s="19" t="s">
        <v>4739</v>
      </c>
      <c r="H1950" s="18">
        <v>57662.97</v>
      </c>
      <c r="I1950" s="19" t="s">
        <v>4738</v>
      </c>
      <c r="J1950" s="14" t="s">
        <v>4737</v>
      </c>
      <c r="K1950" s="47" t="s">
        <v>6765</v>
      </c>
    </row>
    <row r="1951" spans="1:11" s="67" customFormat="1" ht="30" hidden="1" customHeight="1">
      <c r="A1951" s="14" t="s">
        <v>4734</v>
      </c>
      <c r="B1951" s="14" t="s">
        <v>4219</v>
      </c>
      <c r="C1951" s="14" t="s">
        <v>2981</v>
      </c>
      <c r="D1951" s="14">
        <v>5</v>
      </c>
      <c r="E1951" s="14">
        <v>2023</v>
      </c>
      <c r="F1951" s="16">
        <v>45075</v>
      </c>
      <c r="G1951" s="19" t="s">
        <v>4741</v>
      </c>
      <c r="H1951" s="18">
        <v>303337.34000000003</v>
      </c>
      <c r="I1951" s="19" t="s">
        <v>4740</v>
      </c>
      <c r="J1951" s="14" t="s">
        <v>4737</v>
      </c>
      <c r="K1951" s="47" t="s">
        <v>6765</v>
      </c>
    </row>
    <row r="1952" spans="1:11" s="67" customFormat="1" ht="30" hidden="1" customHeight="1">
      <c r="A1952" s="14" t="s">
        <v>4734</v>
      </c>
      <c r="B1952" s="14" t="s">
        <v>4219</v>
      </c>
      <c r="C1952" s="14" t="s">
        <v>2981</v>
      </c>
      <c r="D1952" s="14">
        <v>5</v>
      </c>
      <c r="E1952" s="14">
        <v>2023</v>
      </c>
      <c r="F1952" s="16">
        <v>45075</v>
      </c>
      <c r="G1952" s="19" t="s">
        <v>4743</v>
      </c>
      <c r="H1952" s="18">
        <v>25248.67</v>
      </c>
      <c r="I1952" s="19" t="s">
        <v>4742</v>
      </c>
      <c r="J1952" s="14" t="s">
        <v>4737</v>
      </c>
      <c r="K1952" s="47" t="s">
        <v>6765</v>
      </c>
    </row>
    <row r="1953" spans="1:11" s="67" customFormat="1" ht="30" hidden="1" customHeight="1">
      <c r="A1953" s="14" t="s">
        <v>4734</v>
      </c>
      <c r="B1953" s="14" t="s">
        <v>4219</v>
      </c>
      <c r="C1953" s="14" t="s">
        <v>2981</v>
      </c>
      <c r="D1953" s="14">
        <v>5</v>
      </c>
      <c r="E1953" s="14">
        <v>2023</v>
      </c>
      <c r="F1953" s="16">
        <v>45075</v>
      </c>
      <c r="G1953" s="19" t="s">
        <v>4744</v>
      </c>
      <c r="H1953" s="18">
        <v>53465</v>
      </c>
      <c r="I1953" s="19" t="s">
        <v>2916</v>
      </c>
      <c r="J1953" s="14" t="s">
        <v>4737</v>
      </c>
      <c r="K1953" s="47" t="s">
        <v>6765</v>
      </c>
    </row>
    <row r="1954" spans="1:11" s="67" customFormat="1" ht="30" hidden="1" customHeight="1">
      <c r="A1954" s="14" t="s">
        <v>4734</v>
      </c>
      <c r="B1954" s="14" t="s">
        <v>4219</v>
      </c>
      <c r="C1954" s="14" t="s">
        <v>2981</v>
      </c>
      <c r="D1954" s="14">
        <v>5</v>
      </c>
      <c r="E1954" s="14">
        <v>2023</v>
      </c>
      <c r="F1954" s="16">
        <v>45075</v>
      </c>
      <c r="G1954" s="19" t="s">
        <v>4746</v>
      </c>
      <c r="H1954" s="18">
        <v>169191.2</v>
      </c>
      <c r="I1954" s="19" t="s">
        <v>4745</v>
      </c>
      <c r="J1954" s="14" t="s">
        <v>4737</v>
      </c>
      <c r="K1954" s="47" t="s">
        <v>6765</v>
      </c>
    </row>
    <row r="1955" spans="1:11" s="67" customFormat="1" ht="60" hidden="1" customHeight="1">
      <c r="A1955" s="14" t="s">
        <v>4747</v>
      </c>
      <c r="B1955" s="14" t="s">
        <v>62</v>
      </c>
      <c r="C1955" s="19" t="s">
        <v>1525</v>
      </c>
      <c r="D1955" s="14">
        <v>9</v>
      </c>
      <c r="E1955" s="14">
        <v>2023</v>
      </c>
      <c r="F1955" s="16">
        <v>45077</v>
      </c>
      <c r="G1955" s="19" t="s">
        <v>4748</v>
      </c>
      <c r="H1955" s="18">
        <v>19111.919999999998</v>
      </c>
      <c r="I1955" s="19" t="s">
        <v>4749</v>
      </c>
      <c r="J1955" s="14" t="s">
        <v>4750</v>
      </c>
      <c r="K1955" s="47" t="s">
        <v>6766</v>
      </c>
    </row>
    <row r="1956" spans="1:11" s="68" customFormat="1" ht="45" hidden="1" customHeight="1">
      <c r="A1956" s="14" t="s">
        <v>4751</v>
      </c>
      <c r="B1956" s="14" t="s">
        <v>62</v>
      </c>
      <c r="C1956" s="19" t="s">
        <v>3111</v>
      </c>
      <c r="D1956" s="14">
        <v>1</v>
      </c>
      <c r="E1956" s="14">
        <v>2023</v>
      </c>
      <c r="F1956" s="16">
        <v>45079</v>
      </c>
      <c r="G1956" s="19" t="s">
        <v>4752</v>
      </c>
      <c r="H1956" s="18">
        <v>16362953.4</v>
      </c>
      <c r="I1956" s="19" t="s">
        <v>4753</v>
      </c>
      <c r="J1956" s="14" t="s">
        <v>4750</v>
      </c>
      <c r="K1956" s="47" t="s">
        <v>6766</v>
      </c>
    </row>
    <row r="1957" spans="1:11" ht="30" hidden="1" customHeight="1">
      <c r="A1957" s="34" t="s">
        <v>3384</v>
      </c>
      <c r="B1957" s="34" t="s">
        <v>1646</v>
      </c>
      <c r="C1957" s="34" t="s">
        <v>2095</v>
      </c>
      <c r="D1957" s="34">
        <v>30</v>
      </c>
      <c r="E1957" s="34">
        <v>2022</v>
      </c>
      <c r="F1957" s="53">
        <v>45078</v>
      </c>
      <c r="G1957" s="44" t="s">
        <v>4754</v>
      </c>
      <c r="H1957" s="62">
        <v>3597</v>
      </c>
      <c r="I1957" s="44" t="s">
        <v>4373</v>
      </c>
      <c r="J1957" s="34" t="s">
        <v>4759</v>
      </c>
      <c r="K1957" s="89" t="s">
        <v>6723</v>
      </c>
    </row>
    <row r="1958" spans="1:11" ht="30" hidden="1" customHeight="1">
      <c r="A1958" s="34" t="s">
        <v>3384</v>
      </c>
      <c r="B1958" s="34" t="s">
        <v>1646</v>
      </c>
      <c r="C1958" s="34" t="s">
        <v>2095</v>
      </c>
      <c r="D1958" s="34">
        <v>30</v>
      </c>
      <c r="E1958" s="34">
        <v>2022</v>
      </c>
      <c r="F1958" s="53">
        <v>45078</v>
      </c>
      <c r="G1958" s="44" t="s">
        <v>4755</v>
      </c>
      <c r="H1958" s="62">
        <v>35817.21</v>
      </c>
      <c r="I1958" s="44" t="s">
        <v>4756</v>
      </c>
      <c r="J1958" s="34" t="s">
        <v>4759</v>
      </c>
      <c r="K1958" s="89" t="s">
        <v>6723</v>
      </c>
    </row>
    <row r="1959" spans="1:11" ht="30" hidden="1" customHeight="1">
      <c r="A1959" s="34" t="s">
        <v>4757</v>
      </c>
      <c r="B1959" s="34" t="s">
        <v>4219</v>
      </c>
      <c r="C1959" s="9" t="s">
        <v>2981</v>
      </c>
      <c r="D1959" s="34">
        <v>5</v>
      </c>
      <c r="E1959" s="34">
        <v>2022</v>
      </c>
      <c r="F1959" s="53">
        <v>45079</v>
      </c>
      <c r="G1959" s="44" t="s">
        <v>4758</v>
      </c>
      <c r="H1959" s="62">
        <v>39995.599999999999</v>
      </c>
      <c r="I1959" s="44" t="s">
        <v>4511</v>
      </c>
      <c r="J1959" s="34" t="s">
        <v>4759</v>
      </c>
      <c r="K1959" s="47" t="s">
        <v>6723</v>
      </c>
    </row>
    <row r="1960" spans="1:11" ht="30" hidden="1" customHeight="1">
      <c r="A1960" s="34" t="s">
        <v>4757</v>
      </c>
      <c r="B1960" s="34" t="s">
        <v>4219</v>
      </c>
      <c r="C1960" s="9" t="s">
        <v>2981</v>
      </c>
      <c r="D1960" s="34">
        <v>5</v>
      </c>
      <c r="E1960" s="34">
        <v>2022</v>
      </c>
      <c r="F1960" s="53">
        <v>45079</v>
      </c>
      <c r="G1960" s="44" t="s">
        <v>4761</v>
      </c>
      <c r="H1960" s="62">
        <v>16140.06</v>
      </c>
      <c r="I1960" s="44" t="s">
        <v>4760</v>
      </c>
      <c r="J1960" s="34" t="s">
        <v>4759</v>
      </c>
      <c r="K1960" s="47" t="s">
        <v>6723</v>
      </c>
    </row>
    <row r="1961" spans="1:11" ht="30" hidden="1" customHeight="1">
      <c r="A1961" s="34" t="s">
        <v>4757</v>
      </c>
      <c r="B1961" s="34" t="s">
        <v>4219</v>
      </c>
      <c r="C1961" s="9" t="s">
        <v>2981</v>
      </c>
      <c r="D1961" s="34">
        <v>5</v>
      </c>
      <c r="E1961" s="34">
        <v>2022</v>
      </c>
      <c r="F1961" s="53">
        <v>45079</v>
      </c>
      <c r="G1961" s="44" t="s">
        <v>4763</v>
      </c>
      <c r="H1961" s="62">
        <v>9939.64</v>
      </c>
      <c r="I1961" s="44" t="s">
        <v>4762</v>
      </c>
      <c r="J1961" s="34" t="s">
        <v>4759</v>
      </c>
      <c r="K1961" s="47" t="s">
        <v>6723</v>
      </c>
    </row>
    <row r="1962" spans="1:11" ht="30" hidden="1" customHeight="1">
      <c r="A1962" s="34" t="s">
        <v>4757</v>
      </c>
      <c r="B1962" s="34" t="s">
        <v>4219</v>
      </c>
      <c r="C1962" s="9" t="s">
        <v>2981</v>
      </c>
      <c r="D1962" s="34">
        <v>5</v>
      </c>
      <c r="E1962" s="34">
        <v>2022</v>
      </c>
      <c r="F1962" s="53">
        <v>45079</v>
      </c>
      <c r="G1962" s="44" t="s">
        <v>4765</v>
      </c>
      <c r="H1962" s="62">
        <v>31315.200000000001</v>
      </c>
      <c r="I1962" s="44" t="s">
        <v>4764</v>
      </c>
      <c r="J1962" s="34" t="s">
        <v>4759</v>
      </c>
      <c r="K1962" s="47" t="s">
        <v>6723</v>
      </c>
    </row>
    <row r="1963" spans="1:11" ht="30" hidden="1" customHeight="1">
      <c r="A1963" s="34" t="s">
        <v>4757</v>
      </c>
      <c r="B1963" s="34" t="s">
        <v>4219</v>
      </c>
      <c r="C1963" s="9" t="s">
        <v>2981</v>
      </c>
      <c r="D1963" s="34">
        <v>5</v>
      </c>
      <c r="E1963" s="34">
        <v>2022</v>
      </c>
      <c r="F1963" s="53">
        <v>45079</v>
      </c>
      <c r="G1963" s="44" t="s">
        <v>4767</v>
      </c>
      <c r="H1963" s="62">
        <v>31304.560000000001</v>
      </c>
      <c r="I1963" s="44" t="s">
        <v>4766</v>
      </c>
      <c r="J1963" s="34" t="s">
        <v>4759</v>
      </c>
      <c r="K1963" s="47" t="s">
        <v>6723</v>
      </c>
    </row>
    <row r="1964" spans="1:11" ht="30" hidden="1" customHeight="1">
      <c r="A1964" s="34" t="s">
        <v>4757</v>
      </c>
      <c r="B1964" s="34" t="s">
        <v>4219</v>
      </c>
      <c r="C1964" s="9" t="s">
        <v>2981</v>
      </c>
      <c r="D1964" s="34">
        <v>5</v>
      </c>
      <c r="E1964" s="34">
        <v>2022</v>
      </c>
      <c r="F1964" s="53">
        <v>45079</v>
      </c>
      <c r="G1964" s="44" t="s">
        <v>4769</v>
      </c>
      <c r="H1964" s="62">
        <v>14499.06</v>
      </c>
      <c r="I1964" s="44" t="s">
        <v>4768</v>
      </c>
      <c r="J1964" s="34" t="s">
        <v>4759</v>
      </c>
      <c r="K1964" s="47" t="s">
        <v>6723</v>
      </c>
    </row>
    <row r="1965" spans="1:11" s="67" customFormat="1" ht="45" hidden="1" customHeight="1">
      <c r="A1965" s="14" t="s">
        <v>4770</v>
      </c>
      <c r="B1965" s="14" t="s">
        <v>4219</v>
      </c>
      <c r="C1965" s="14" t="s">
        <v>2981</v>
      </c>
      <c r="D1965" s="14">
        <v>2</v>
      </c>
      <c r="E1965" s="14">
        <v>2023</v>
      </c>
      <c r="F1965" s="16">
        <v>45090</v>
      </c>
      <c r="G1965" s="19" t="s">
        <v>4771</v>
      </c>
      <c r="H1965" s="18">
        <v>7200</v>
      </c>
      <c r="I1965" s="19" t="s">
        <v>4772</v>
      </c>
      <c r="J1965" s="14" t="s">
        <v>4775</v>
      </c>
      <c r="K1965" s="47" t="s">
        <v>6767</v>
      </c>
    </row>
    <row r="1966" spans="1:11" s="67" customFormat="1" ht="45" hidden="1" customHeight="1">
      <c r="A1966" s="14" t="s">
        <v>4770</v>
      </c>
      <c r="B1966" s="14" t="s">
        <v>4219</v>
      </c>
      <c r="C1966" s="14" t="s">
        <v>2981</v>
      </c>
      <c r="D1966" s="14">
        <v>2</v>
      </c>
      <c r="E1966" s="14">
        <v>2023</v>
      </c>
      <c r="F1966" s="16">
        <v>45090</v>
      </c>
      <c r="G1966" s="19" t="s">
        <v>4774</v>
      </c>
      <c r="H1966" s="18">
        <v>19679</v>
      </c>
      <c r="I1966" s="19" t="s">
        <v>4773</v>
      </c>
      <c r="J1966" s="14" t="s">
        <v>4775</v>
      </c>
      <c r="K1966" s="47" t="s">
        <v>6767</v>
      </c>
    </row>
    <row r="1967" spans="1:11" s="68" customFormat="1" ht="30" hidden="1" customHeight="1">
      <c r="A1967" s="14" t="s">
        <v>4776</v>
      </c>
      <c r="B1967" s="14" t="s">
        <v>229</v>
      </c>
      <c r="C1967" s="19" t="s">
        <v>142</v>
      </c>
      <c r="D1967" s="14">
        <v>18</v>
      </c>
      <c r="E1967" s="14">
        <v>2023</v>
      </c>
      <c r="F1967" s="16">
        <v>45091</v>
      </c>
      <c r="G1967" s="19" t="s">
        <v>4777</v>
      </c>
      <c r="H1967" s="18">
        <v>47652340</v>
      </c>
      <c r="I1967" s="19" t="s">
        <v>4778</v>
      </c>
      <c r="J1967" s="14" t="s">
        <v>4779</v>
      </c>
      <c r="K1967" s="47" t="s">
        <v>6768</v>
      </c>
    </row>
    <row r="1968" spans="1:11" s="67" customFormat="1" ht="30" hidden="1" customHeight="1">
      <c r="A1968" s="14" t="s">
        <v>4776</v>
      </c>
      <c r="B1968" s="14" t="s">
        <v>229</v>
      </c>
      <c r="C1968" s="19" t="s">
        <v>142</v>
      </c>
      <c r="D1968" s="14">
        <v>18</v>
      </c>
      <c r="E1968" s="14">
        <v>2023</v>
      </c>
      <c r="F1968" s="16">
        <v>45091</v>
      </c>
      <c r="G1968" s="19" t="s">
        <v>4780</v>
      </c>
      <c r="H1968" s="18">
        <v>24075000</v>
      </c>
      <c r="I1968" s="19" t="s">
        <v>2813</v>
      </c>
      <c r="J1968" s="14" t="s">
        <v>4779</v>
      </c>
      <c r="K1968" s="47" t="s">
        <v>6768</v>
      </c>
    </row>
    <row r="1969" spans="1:11" s="67" customFormat="1" ht="15" hidden="1" customHeight="1">
      <c r="A1969" s="14" t="s">
        <v>4776</v>
      </c>
      <c r="B1969" s="14" t="s">
        <v>229</v>
      </c>
      <c r="C1969" s="19" t="s">
        <v>142</v>
      </c>
      <c r="D1969" s="14">
        <v>18</v>
      </c>
      <c r="E1969" s="14">
        <v>2023</v>
      </c>
      <c r="F1969" s="16">
        <v>45091</v>
      </c>
      <c r="G1969" s="14" t="s">
        <v>4781</v>
      </c>
      <c r="H1969" s="18">
        <v>2320000</v>
      </c>
      <c r="I1969" s="19" t="s">
        <v>4782</v>
      </c>
      <c r="J1969" s="14" t="s">
        <v>4779</v>
      </c>
      <c r="K1969" s="47" t="s">
        <v>6768</v>
      </c>
    </row>
    <row r="1970" spans="1:11" s="68" customFormat="1" ht="30" hidden="1" customHeight="1">
      <c r="A1970" s="14" t="s">
        <v>4783</v>
      </c>
      <c r="B1970" s="14" t="s">
        <v>62</v>
      </c>
      <c r="C1970" s="19" t="s">
        <v>1525</v>
      </c>
      <c r="D1970" s="14">
        <v>8</v>
      </c>
      <c r="E1970" s="14">
        <v>2023</v>
      </c>
      <c r="F1970" s="16">
        <v>45082</v>
      </c>
      <c r="G1970" s="14" t="s">
        <v>4784</v>
      </c>
      <c r="H1970" s="18">
        <v>165714.20000000001</v>
      </c>
      <c r="I1970" s="19" t="s">
        <v>4785</v>
      </c>
      <c r="J1970" s="14" t="s">
        <v>4786</v>
      </c>
      <c r="K1970" s="47" t="s">
        <v>6769</v>
      </c>
    </row>
    <row r="1971" spans="1:11" s="68" customFormat="1" ht="45" hidden="1" customHeight="1">
      <c r="A1971" s="14" t="s">
        <v>4787</v>
      </c>
      <c r="B1971" s="14" t="s">
        <v>62</v>
      </c>
      <c r="C1971" s="19" t="s">
        <v>1525</v>
      </c>
      <c r="D1971" s="14">
        <v>6</v>
      </c>
      <c r="E1971" s="14">
        <v>2023</v>
      </c>
      <c r="F1971" s="16">
        <v>45093</v>
      </c>
      <c r="G1971" s="19" t="s">
        <v>4789</v>
      </c>
      <c r="H1971" s="18">
        <v>169400</v>
      </c>
      <c r="I1971" s="19" t="s">
        <v>4788</v>
      </c>
      <c r="J1971" s="14" t="s">
        <v>4786</v>
      </c>
      <c r="K1971" s="47" t="s">
        <v>6769</v>
      </c>
    </row>
    <row r="1972" spans="1:11" s="67" customFormat="1" ht="30" hidden="1" customHeight="1">
      <c r="A1972" s="14" t="s">
        <v>4790</v>
      </c>
      <c r="B1972" s="14" t="s">
        <v>229</v>
      </c>
      <c r="C1972" s="19" t="s">
        <v>142</v>
      </c>
      <c r="D1972" s="14">
        <v>23</v>
      </c>
      <c r="E1972" s="14">
        <v>2023</v>
      </c>
      <c r="F1972" s="16">
        <v>45093</v>
      </c>
      <c r="G1972" s="19" t="s">
        <v>4791</v>
      </c>
      <c r="H1972" s="18">
        <v>301123</v>
      </c>
      <c r="I1972" s="19" t="s">
        <v>4745</v>
      </c>
      <c r="J1972" s="14" t="s">
        <v>4786</v>
      </c>
      <c r="K1972" s="47" t="s">
        <v>6769</v>
      </c>
    </row>
    <row r="1973" spans="1:11" s="68" customFormat="1" ht="30" hidden="1" customHeight="1">
      <c r="A1973" s="14" t="s">
        <v>4792</v>
      </c>
      <c r="B1973" s="19" t="s">
        <v>4883</v>
      </c>
      <c r="C1973" s="19" t="s">
        <v>8</v>
      </c>
      <c r="D1973" s="14">
        <v>12</v>
      </c>
      <c r="E1973" s="14">
        <v>2023</v>
      </c>
      <c r="F1973" s="16">
        <v>45126</v>
      </c>
      <c r="G1973" s="19" t="s">
        <v>4793</v>
      </c>
      <c r="H1973" s="18">
        <v>46314</v>
      </c>
      <c r="I1973" s="19" t="s">
        <v>4551</v>
      </c>
      <c r="J1973" s="14" t="s">
        <v>4794</v>
      </c>
      <c r="K1973" s="47" t="s">
        <v>6770</v>
      </c>
    </row>
    <row r="1974" spans="1:11" s="67" customFormat="1" ht="30" hidden="1" customHeight="1">
      <c r="A1974" s="14" t="s">
        <v>4795</v>
      </c>
      <c r="B1974" s="14" t="s">
        <v>229</v>
      </c>
      <c r="C1974" s="19" t="s">
        <v>142</v>
      </c>
      <c r="D1974" s="14">
        <v>16</v>
      </c>
      <c r="E1974" s="14">
        <v>2023</v>
      </c>
      <c r="F1974" s="16">
        <v>45096</v>
      </c>
      <c r="G1974" s="14" t="s">
        <v>4796</v>
      </c>
      <c r="H1974" s="18">
        <v>5848.32</v>
      </c>
      <c r="I1974" s="19" t="s">
        <v>4797</v>
      </c>
      <c r="J1974" s="14" t="s">
        <v>4794</v>
      </c>
      <c r="K1974" s="47" t="s">
        <v>6770</v>
      </c>
    </row>
    <row r="1975" spans="1:11" s="67" customFormat="1" ht="15" hidden="1" customHeight="1">
      <c r="A1975" s="14" t="s">
        <v>4795</v>
      </c>
      <c r="B1975" s="14" t="s">
        <v>229</v>
      </c>
      <c r="C1975" s="19" t="s">
        <v>142</v>
      </c>
      <c r="D1975" s="14">
        <v>16</v>
      </c>
      <c r="E1975" s="14">
        <v>2023</v>
      </c>
      <c r="F1975" s="16">
        <v>45096</v>
      </c>
      <c r="G1975" s="14" t="s">
        <v>4796</v>
      </c>
      <c r="H1975" s="18">
        <v>2508.6</v>
      </c>
      <c r="I1975" s="19" t="s">
        <v>4798</v>
      </c>
      <c r="J1975" s="14" t="s">
        <v>4794</v>
      </c>
      <c r="K1975" s="47" t="s">
        <v>6770</v>
      </c>
    </row>
    <row r="1976" spans="1:11" s="67" customFormat="1" ht="15" hidden="1" customHeight="1">
      <c r="A1976" s="14" t="s">
        <v>4795</v>
      </c>
      <c r="B1976" s="14" t="s">
        <v>229</v>
      </c>
      <c r="C1976" s="19" t="s">
        <v>142</v>
      </c>
      <c r="D1976" s="14">
        <v>16</v>
      </c>
      <c r="E1976" s="14">
        <v>2023</v>
      </c>
      <c r="F1976" s="16">
        <v>45096</v>
      </c>
      <c r="G1976" s="14" t="s">
        <v>4796</v>
      </c>
      <c r="H1976" s="18">
        <v>39766.230000000003</v>
      </c>
      <c r="I1976" s="19" t="s">
        <v>4799</v>
      </c>
      <c r="J1976" s="14" t="s">
        <v>4794</v>
      </c>
      <c r="K1976" s="47" t="s">
        <v>6770</v>
      </c>
    </row>
    <row r="1977" spans="1:11" s="67" customFormat="1" ht="15" hidden="1" customHeight="1">
      <c r="A1977" s="14" t="s">
        <v>4795</v>
      </c>
      <c r="B1977" s="14" t="s">
        <v>229</v>
      </c>
      <c r="C1977" s="19" t="s">
        <v>142</v>
      </c>
      <c r="D1977" s="14">
        <v>16</v>
      </c>
      <c r="E1977" s="14">
        <v>2023</v>
      </c>
      <c r="F1977" s="16">
        <v>45096</v>
      </c>
      <c r="G1977" s="14" t="s">
        <v>4796</v>
      </c>
      <c r="H1977" s="18">
        <v>545553.1</v>
      </c>
      <c r="I1977" s="19" t="s">
        <v>4800</v>
      </c>
      <c r="J1977" s="14" t="s">
        <v>4794</v>
      </c>
      <c r="K1977" s="47" t="s">
        <v>6770</v>
      </c>
    </row>
    <row r="1978" spans="1:11" s="68" customFormat="1" ht="30" hidden="1" customHeight="1">
      <c r="A1978" s="14" t="s">
        <v>4801</v>
      </c>
      <c r="B1978" s="14" t="s">
        <v>229</v>
      </c>
      <c r="C1978" s="19" t="s">
        <v>8</v>
      </c>
      <c r="D1978" s="14">
        <v>25</v>
      </c>
      <c r="E1978" s="14">
        <v>2023</v>
      </c>
      <c r="F1978" s="16">
        <v>45097</v>
      </c>
      <c r="G1978" s="19" t="s">
        <v>4802</v>
      </c>
      <c r="H1978" s="18">
        <v>27692970</v>
      </c>
      <c r="I1978" s="19" t="s">
        <v>4803</v>
      </c>
      <c r="J1978" s="14" t="s">
        <v>4794</v>
      </c>
      <c r="K1978" s="47" t="s">
        <v>6770</v>
      </c>
    </row>
    <row r="1979" spans="1:11" s="67" customFormat="1" ht="60" hidden="1" customHeight="1">
      <c r="A1979" s="14" t="s">
        <v>4804</v>
      </c>
      <c r="B1979" s="14" t="s">
        <v>1678</v>
      </c>
      <c r="C1979" s="19" t="s">
        <v>8</v>
      </c>
      <c r="D1979" s="14">
        <v>10</v>
      </c>
      <c r="E1979" s="14">
        <v>2023</v>
      </c>
      <c r="F1979" s="16">
        <v>45099</v>
      </c>
      <c r="G1979" s="19" t="s">
        <v>4805</v>
      </c>
      <c r="H1979" s="18">
        <v>1035231</v>
      </c>
      <c r="I1979" s="19" t="s">
        <v>883</v>
      </c>
      <c r="J1979" s="14" t="s">
        <v>4806</v>
      </c>
      <c r="K1979" s="47" t="s">
        <v>6771</v>
      </c>
    </row>
    <row r="1980" spans="1:11" s="67" customFormat="1" ht="30" hidden="1" customHeight="1">
      <c r="A1980" s="14" t="s">
        <v>4804</v>
      </c>
      <c r="B1980" s="14" t="s">
        <v>1678</v>
      </c>
      <c r="C1980" s="19" t="s">
        <v>8</v>
      </c>
      <c r="D1980" s="14">
        <v>10</v>
      </c>
      <c r="E1980" s="14">
        <v>2023</v>
      </c>
      <c r="F1980" s="16">
        <v>45099</v>
      </c>
      <c r="G1980" s="19" t="s">
        <v>4808</v>
      </c>
      <c r="H1980" s="18">
        <v>126613.6</v>
      </c>
      <c r="I1980" s="19" t="s">
        <v>4807</v>
      </c>
      <c r="J1980" s="14" t="s">
        <v>4806</v>
      </c>
      <c r="K1980" s="47" t="s">
        <v>6771</v>
      </c>
    </row>
    <row r="1981" spans="1:11" s="67" customFormat="1" ht="45" hidden="1" customHeight="1">
      <c r="A1981" s="14" t="s">
        <v>4804</v>
      </c>
      <c r="B1981" s="14" t="s">
        <v>1678</v>
      </c>
      <c r="C1981" s="19" t="s">
        <v>8</v>
      </c>
      <c r="D1981" s="14">
        <v>10</v>
      </c>
      <c r="E1981" s="14">
        <v>2023</v>
      </c>
      <c r="F1981" s="16">
        <v>45099</v>
      </c>
      <c r="G1981" s="19" t="s">
        <v>4810</v>
      </c>
      <c r="H1981" s="18">
        <v>329590.40000000002</v>
      </c>
      <c r="I1981" s="19" t="s">
        <v>4809</v>
      </c>
      <c r="J1981" s="14" t="s">
        <v>4806</v>
      </c>
      <c r="K1981" s="47" t="s">
        <v>6771</v>
      </c>
    </row>
    <row r="1982" spans="1:11" s="67" customFormat="1" ht="30" hidden="1" customHeight="1">
      <c r="A1982" s="14" t="s">
        <v>4804</v>
      </c>
      <c r="B1982" s="14" t="s">
        <v>1678</v>
      </c>
      <c r="C1982" s="19" t="s">
        <v>8</v>
      </c>
      <c r="D1982" s="14">
        <v>10</v>
      </c>
      <c r="E1982" s="14">
        <v>2023</v>
      </c>
      <c r="F1982" s="16">
        <v>45099</v>
      </c>
      <c r="G1982" s="19" t="s">
        <v>4812</v>
      </c>
      <c r="H1982" s="18">
        <v>9537.6</v>
      </c>
      <c r="I1982" s="19" t="s">
        <v>4811</v>
      </c>
      <c r="J1982" s="14" t="s">
        <v>4806</v>
      </c>
      <c r="K1982" s="47" t="s">
        <v>6771</v>
      </c>
    </row>
    <row r="1983" spans="1:11" s="67" customFormat="1" ht="30" hidden="1" customHeight="1">
      <c r="A1983" s="14" t="s">
        <v>4804</v>
      </c>
      <c r="B1983" s="14" t="s">
        <v>1678</v>
      </c>
      <c r="C1983" s="19" t="s">
        <v>8</v>
      </c>
      <c r="D1983" s="14">
        <v>10</v>
      </c>
      <c r="E1983" s="14">
        <v>2023</v>
      </c>
      <c r="F1983" s="16">
        <v>45099</v>
      </c>
      <c r="G1983" s="19" t="s">
        <v>4814</v>
      </c>
      <c r="H1983" s="18">
        <v>87312.5</v>
      </c>
      <c r="I1983" s="19" t="s">
        <v>4813</v>
      </c>
      <c r="J1983" s="14" t="s">
        <v>4806</v>
      </c>
      <c r="K1983" s="47" t="s">
        <v>6771</v>
      </c>
    </row>
    <row r="1984" spans="1:11" s="67" customFormat="1" ht="30" hidden="1" customHeight="1">
      <c r="A1984" s="14" t="s">
        <v>4804</v>
      </c>
      <c r="B1984" s="14" t="s">
        <v>1678</v>
      </c>
      <c r="C1984" s="19" t="s">
        <v>8</v>
      </c>
      <c r="D1984" s="14">
        <v>10</v>
      </c>
      <c r="E1984" s="14">
        <v>2023</v>
      </c>
      <c r="F1984" s="16">
        <v>45099</v>
      </c>
      <c r="G1984" s="19" t="s">
        <v>4816</v>
      </c>
      <c r="H1984" s="18">
        <v>623984</v>
      </c>
      <c r="I1984" s="19" t="s">
        <v>4815</v>
      </c>
      <c r="J1984" s="14" t="s">
        <v>4806</v>
      </c>
      <c r="K1984" s="47" t="s">
        <v>6771</v>
      </c>
    </row>
    <row r="1985" spans="1:11" s="67" customFormat="1" ht="90" hidden="1" customHeight="1">
      <c r="A1985" s="14" t="s">
        <v>4817</v>
      </c>
      <c r="B1985" s="14" t="s">
        <v>4219</v>
      </c>
      <c r="C1985" s="14" t="s">
        <v>2095</v>
      </c>
      <c r="D1985" s="14">
        <v>4</v>
      </c>
      <c r="E1985" s="14">
        <v>2023</v>
      </c>
      <c r="F1985" s="16">
        <v>45099</v>
      </c>
      <c r="G1985" s="19" t="s">
        <v>4818</v>
      </c>
      <c r="H1985" s="18">
        <v>3.84</v>
      </c>
      <c r="I1985" s="19" t="s">
        <v>4570</v>
      </c>
      <c r="J1985" s="14" t="s">
        <v>4806</v>
      </c>
      <c r="K1985" s="47" t="s">
        <v>6771</v>
      </c>
    </row>
    <row r="1986" spans="1:11" s="68" customFormat="1" ht="30" hidden="1" customHeight="1">
      <c r="A1986" s="14" t="s">
        <v>4819</v>
      </c>
      <c r="B1986" s="14" t="s">
        <v>229</v>
      </c>
      <c r="C1986" s="19" t="s">
        <v>142</v>
      </c>
      <c r="D1986" s="14">
        <v>1</v>
      </c>
      <c r="E1986" s="14">
        <v>2023</v>
      </c>
      <c r="F1986" s="16">
        <v>45098</v>
      </c>
      <c r="G1986" s="19" t="s">
        <v>4820</v>
      </c>
      <c r="H1986" s="18">
        <v>37964883.979999997</v>
      </c>
      <c r="I1986" s="19" t="s">
        <v>3585</v>
      </c>
      <c r="J1986" s="14" t="s">
        <v>4806</v>
      </c>
      <c r="K1986" s="47" t="s">
        <v>6771</v>
      </c>
    </row>
    <row r="1987" spans="1:11" s="68" customFormat="1" ht="60" hidden="1" customHeight="1">
      <c r="A1987" s="14" t="s">
        <v>4821</v>
      </c>
      <c r="B1987" s="14" t="s">
        <v>1874</v>
      </c>
      <c r="C1987" s="14" t="s">
        <v>52</v>
      </c>
      <c r="D1987" s="14">
        <v>1</v>
      </c>
      <c r="E1987" s="14">
        <v>2023</v>
      </c>
      <c r="F1987" s="16">
        <v>45100</v>
      </c>
      <c r="G1987" s="19" t="s">
        <v>4822</v>
      </c>
      <c r="H1987" s="18">
        <v>7474176</v>
      </c>
      <c r="I1987" s="19" t="s">
        <v>4823</v>
      </c>
      <c r="J1987" s="14" t="s">
        <v>4824</v>
      </c>
      <c r="K1987" s="47" t="s">
        <v>6772</v>
      </c>
    </row>
    <row r="1988" spans="1:11" s="3" customFormat="1" ht="105" hidden="1" customHeight="1">
      <c r="A1988" s="34" t="s">
        <v>4825</v>
      </c>
      <c r="B1988" s="34" t="s">
        <v>524</v>
      </c>
      <c r="C1988" s="10" t="s">
        <v>8</v>
      </c>
      <c r="D1988" s="34">
        <v>6</v>
      </c>
      <c r="E1988" s="34">
        <v>2022</v>
      </c>
      <c r="F1988" s="53">
        <v>45106</v>
      </c>
      <c r="G1988" s="44" t="s">
        <v>4826</v>
      </c>
      <c r="H1988" s="62">
        <v>7338143</v>
      </c>
      <c r="I1988" s="44" t="s">
        <v>4827</v>
      </c>
      <c r="J1988" s="34" t="s">
        <v>4833</v>
      </c>
      <c r="K1988" s="47" t="s">
        <v>6729</v>
      </c>
    </row>
    <row r="1989" spans="1:11" s="67" customFormat="1" ht="15" hidden="1" customHeight="1">
      <c r="A1989" s="14" t="s">
        <v>4828</v>
      </c>
      <c r="B1989" s="14" t="s">
        <v>229</v>
      </c>
      <c r="C1989" s="19" t="s">
        <v>142</v>
      </c>
      <c r="D1989" s="14">
        <v>22</v>
      </c>
      <c r="E1989" s="14">
        <v>2023</v>
      </c>
      <c r="F1989" s="16">
        <v>45104</v>
      </c>
      <c r="G1989" s="14" t="s">
        <v>4829</v>
      </c>
      <c r="H1989" s="18">
        <v>55356.6</v>
      </c>
      <c r="I1989" s="19" t="s">
        <v>4830</v>
      </c>
      <c r="J1989" s="14" t="s">
        <v>4833</v>
      </c>
      <c r="K1989" s="47" t="s">
        <v>6729</v>
      </c>
    </row>
    <row r="1990" spans="1:11" s="67" customFormat="1" ht="15" hidden="1" customHeight="1">
      <c r="A1990" s="14" t="s">
        <v>4828</v>
      </c>
      <c r="B1990" s="14" t="s">
        <v>229</v>
      </c>
      <c r="C1990" s="19" t="s">
        <v>142</v>
      </c>
      <c r="D1990" s="14">
        <v>22</v>
      </c>
      <c r="E1990" s="14">
        <v>2023</v>
      </c>
      <c r="F1990" s="16">
        <v>45104</v>
      </c>
      <c r="G1990" s="14" t="s">
        <v>4831</v>
      </c>
      <c r="H1990" s="18">
        <v>24105.9</v>
      </c>
      <c r="I1990" s="19" t="s">
        <v>4551</v>
      </c>
      <c r="J1990" s="14" t="s">
        <v>4833</v>
      </c>
      <c r="K1990" s="47" t="s">
        <v>6729</v>
      </c>
    </row>
    <row r="1991" spans="1:11" s="68" customFormat="1" ht="28.5" hidden="1" customHeight="1">
      <c r="A1991" s="14" t="s">
        <v>4790</v>
      </c>
      <c r="B1991" s="14" t="s">
        <v>229</v>
      </c>
      <c r="C1991" s="14" t="s">
        <v>5042</v>
      </c>
      <c r="D1991" s="14">
        <v>23</v>
      </c>
      <c r="E1991" s="14">
        <v>2023</v>
      </c>
      <c r="F1991" s="16">
        <v>45104</v>
      </c>
      <c r="G1991" s="19" t="s">
        <v>4832</v>
      </c>
      <c r="H1991" s="18" t="s">
        <v>70</v>
      </c>
      <c r="I1991" s="19" t="s">
        <v>70</v>
      </c>
      <c r="J1991" s="14" t="s">
        <v>4833</v>
      </c>
      <c r="K1991" s="47" t="s">
        <v>6729</v>
      </c>
    </row>
    <row r="1992" spans="1:11" s="68" customFormat="1" ht="30" hidden="1" customHeight="1">
      <c r="A1992" s="14" t="s">
        <v>4834</v>
      </c>
      <c r="B1992" s="14" t="s">
        <v>229</v>
      </c>
      <c r="C1992" s="14" t="s">
        <v>798</v>
      </c>
      <c r="D1992" s="14">
        <v>3</v>
      </c>
      <c r="E1992" s="14">
        <v>2023</v>
      </c>
      <c r="F1992" s="16">
        <v>45104</v>
      </c>
      <c r="G1992" s="19" t="s">
        <v>4835</v>
      </c>
      <c r="H1992" s="18">
        <v>11556548.74</v>
      </c>
      <c r="I1992" s="19" t="s">
        <v>3898</v>
      </c>
      <c r="J1992" s="14" t="s">
        <v>4833</v>
      </c>
      <c r="K1992" s="47" t="s">
        <v>6729</v>
      </c>
    </row>
    <row r="1993" spans="1:11" s="67" customFormat="1" ht="30" hidden="1" customHeight="1">
      <c r="A1993" s="14" t="s">
        <v>4836</v>
      </c>
      <c r="B1993" s="14" t="s">
        <v>229</v>
      </c>
      <c r="C1993" s="19" t="s">
        <v>142</v>
      </c>
      <c r="D1993" s="14">
        <v>10</v>
      </c>
      <c r="E1993" s="14">
        <v>2023</v>
      </c>
      <c r="F1993" s="16">
        <v>45111</v>
      </c>
      <c r="G1993" s="19" t="s">
        <v>4837</v>
      </c>
      <c r="H1993" s="18">
        <v>1140187.5</v>
      </c>
      <c r="I1993" s="19" t="s">
        <v>4838</v>
      </c>
      <c r="J1993" s="14" t="s">
        <v>4844</v>
      </c>
      <c r="K1993" s="47" t="s">
        <v>6773</v>
      </c>
    </row>
    <row r="1994" spans="1:11" s="67" customFormat="1" ht="30" hidden="1" customHeight="1">
      <c r="A1994" s="14" t="s">
        <v>4836</v>
      </c>
      <c r="B1994" s="14" t="s">
        <v>229</v>
      </c>
      <c r="C1994" s="19" t="s">
        <v>142</v>
      </c>
      <c r="D1994" s="14">
        <v>10</v>
      </c>
      <c r="E1994" s="14">
        <v>2023</v>
      </c>
      <c r="F1994" s="16">
        <v>45111</v>
      </c>
      <c r="G1994" s="19" t="s">
        <v>4839</v>
      </c>
      <c r="H1994" s="18">
        <v>109525.17</v>
      </c>
      <c r="I1994" s="19" t="s">
        <v>4799</v>
      </c>
      <c r="J1994" s="14" t="s">
        <v>4844</v>
      </c>
      <c r="K1994" s="47" t="s">
        <v>6773</v>
      </c>
    </row>
    <row r="1995" spans="1:11" s="67" customFormat="1" ht="30" hidden="1" customHeight="1">
      <c r="A1995" s="14" t="s">
        <v>4836</v>
      </c>
      <c r="B1995" s="14" t="s">
        <v>229</v>
      </c>
      <c r="C1995" s="19" t="s">
        <v>142</v>
      </c>
      <c r="D1995" s="14">
        <v>10</v>
      </c>
      <c r="E1995" s="14">
        <v>2023</v>
      </c>
      <c r="F1995" s="16">
        <v>45111</v>
      </c>
      <c r="G1995" s="19" t="s">
        <v>4840</v>
      </c>
      <c r="H1995" s="18">
        <v>330581.82</v>
      </c>
      <c r="I1995" s="19" t="s">
        <v>4841</v>
      </c>
      <c r="J1995" s="14" t="s">
        <v>4844</v>
      </c>
      <c r="K1995" s="47" t="s">
        <v>6773</v>
      </c>
    </row>
    <row r="1996" spans="1:11" s="67" customFormat="1" ht="30" hidden="1" customHeight="1">
      <c r="A1996" s="14" t="s">
        <v>4836</v>
      </c>
      <c r="B1996" s="14" t="s">
        <v>229</v>
      </c>
      <c r="C1996" s="19" t="s">
        <v>142</v>
      </c>
      <c r="D1996" s="14">
        <v>10</v>
      </c>
      <c r="E1996" s="14">
        <v>2023</v>
      </c>
      <c r="F1996" s="16">
        <v>45111</v>
      </c>
      <c r="G1996" s="19" t="s">
        <v>4842</v>
      </c>
      <c r="H1996" s="18">
        <v>150504.75</v>
      </c>
      <c r="I1996" s="19" t="s">
        <v>1168</v>
      </c>
      <c r="J1996" s="14" t="s">
        <v>4844</v>
      </c>
      <c r="K1996" s="47" t="s">
        <v>6773</v>
      </c>
    </row>
    <row r="1997" spans="1:11" s="67" customFormat="1" ht="30" hidden="1" customHeight="1">
      <c r="A1997" s="14" t="s">
        <v>4836</v>
      </c>
      <c r="B1997" s="14" t="s">
        <v>229</v>
      </c>
      <c r="C1997" s="19" t="s">
        <v>142</v>
      </c>
      <c r="D1997" s="14">
        <v>10</v>
      </c>
      <c r="E1997" s="14">
        <v>2023</v>
      </c>
      <c r="F1997" s="16">
        <v>45111</v>
      </c>
      <c r="G1997" s="19" t="s">
        <v>4843</v>
      </c>
      <c r="H1997" s="18">
        <v>94749.48</v>
      </c>
      <c r="I1997" s="19" t="s">
        <v>4551</v>
      </c>
      <c r="J1997" s="14" t="s">
        <v>4844</v>
      </c>
      <c r="K1997" s="47" t="s">
        <v>6773</v>
      </c>
    </row>
    <row r="1998" spans="1:11" s="3" customFormat="1" ht="45" hidden="1" customHeight="1">
      <c r="A1998" s="34" t="s">
        <v>4845</v>
      </c>
      <c r="B1998" s="34" t="s">
        <v>934</v>
      </c>
      <c r="C1998" s="34" t="s">
        <v>52</v>
      </c>
      <c r="D1998" s="34">
        <v>3</v>
      </c>
      <c r="E1998" s="34">
        <v>2022</v>
      </c>
      <c r="F1998" s="53">
        <v>45113</v>
      </c>
      <c r="G1998" s="44" t="s">
        <v>4846</v>
      </c>
      <c r="H1998" s="62">
        <v>16005945.550000001</v>
      </c>
      <c r="I1998" s="44" t="s">
        <v>4847</v>
      </c>
      <c r="J1998" s="34" t="s">
        <v>4848</v>
      </c>
      <c r="K1998" s="47" t="s">
        <v>6668</v>
      </c>
    </row>
    <row r="1999" spans="1:11" s="67" customFormat="1" ht="15" hidden="1" customHeight="1">
      <c r="A1999" s="14" t="s">
        <v>4849</v>
      </c>
      <c r="B1999" s="14" t="s">
        <v>229</v>
      </c>
      <c r="C1999" s="19" t="s">
        <v>142</v>
      </c>
      <c r="D1999" s="14">
        <v>8</v>
      </c>
      <c r="E1999" s="14">
        <v>2023</v>
      </c>
      <c r="F1999" s="16">
        <v>45112</v>
      </c>
      <c r="G1999" s="14" t="s">
        <v>4851</v>
      </c>
      <c r="H1999" s="18">
        <v>8618.4</v>
      </c>
      <c r="I1999" s="19" t="s">
        <v>4850</v>
      </c>
      <c r="J1999" s="14" t="s">
        <v>4848</v>
      </c>
      <c r="K1999" s="47" t="s">
        <v>6668</v>
      </c>
    </row>
    <row r="2000" spans="1:11" s="67" customFormat="1" ht="30" hidden="1" customHeight="1">
      <c r="A2000" s="14" t="s">
        <v>4849</v>
      </c>
      <c r="B2000" s="14" t="s">
        <v>229</v>
      </c>
      <c r="C2000" s="19" t="s">
        <v>142</v>
      </c>
      <c r="D2000" s="14">
        <v>8</v>
      </c>
      <c r="E2000" s="14">
        <v>2023</v>
      </c>
      <c r="F2000" s="16">
        <v>45112</v>
      </c>
      <c r="G2000" s="19" t="s">
        <v>4853</v>
      </c>
      <c r="H2000" s="18">
        <v>127819.5</v>
      </c>
      <c r="I2000" s="19" t="s">
        <v>4852</v>
      </c>
      <c r="J2000" s="14" t="s">
        <v>4848</v>
      </c>
      <c r="K2000" s="84" t="s">
        <v>6668</v>
      </c>
    </row>
    <row r="2001" spans="1:11" s="68" customFormat="1" ht="120" hidden="1" customHeight="1">
      <c r="A2001" s="14" t="s">
        <v>4854</v>
      </c>
      <c r="B2001" s="19" t="s">
        <v>131</v>
      </c>
      <c r="C2001" s="19" t="s">
        <v>8</v>
      </c>
      <c r="D2001" s="14">
        <v>4</v>
      </c>
      <c r="E2001" s="14">
        <v>2023</v>
      </c>
      <c r="F2001" s="16">
        <v>45118</v>
      </c>
      <c r="G2001" s="19" t="s">
        <v>4855</v>
      </c>
      <c r="H2001" s="18">
        <v>52500</v>
      </c>
      <c r="I2001" s="92" t="s">
        <v>5025</v>
      </c>
      <c r="J2001" s="14" t="s">
        <v>4856</v>
      </c>
      <c r="K2001" s="47" t="s">
        <v>6774</v>
      </c>
    </row>
    <row r="2002" spans="1:11" s="3" customFormat="1" ht="120" hidden="1" customHeight="1">
      <c r="A2002" s="34" t="s">
        <v>4684</v>
      </c>
      <c r="B2002" s="34" t="s">
        <v>229</v>
      </c>
      <c r="C2002" s="35" t="s">
        <v>5042</v>
      </c>
      <c r="D2002" s="34">
        <v>57</v>
      </c>
      <c r="E2002" s="34">
        <v>2022</v>
      </c>
      <c r="F2002" s="53">
        <v>45120</v>
      </c>
      <c r="G2002" s="44" t="s">
        <v>4857</v>
      </c>
      <c r="H2002" s="62" t="s">
        <v>70</v>
      </c>
      <c r="I2002" s="44" t="s">
        <v>70</v>
      </c>
      <c r="J2002" s="34" t="s">
        <v>4858</v>
      </c>
      <c r="K2002" s="89" t="s">
        <v>7180</v>
      </c>
    </row>
    <row r="2003" spans="1:11" s="3" customFormat="1" ht="60" hidden="1" customHeight="1">
      <c r="A2003" s="34" t="s">
        <v>4859</v>
      </c>
      <c r="B2003" s="34" t="s">
        <v>328</v>
      </c>
      <c r="C2003" s="34" t="s">
        <v>798</v>
      </c>
      <c r="D2003" s="34">
        <v>3</v>
      </c>
      <c r="E2003" s="34">
        <v>2022</v>
      </c>
      <c r="F2003" s="53">
        <v>45126</v>
      </c>
      <c r="G2003" s="44" t="s">
        <v>4860</v>
      </c>
      <c r="H2003" s="62">
        <v>27533912</v>
      </c>
      <c r="I2003" s="44" t="s">
        <v>4861</v>
      </c>
      <c r="J2003" s="34" t="s">
        <v>4862</v>
      </c>
      <c r="K2003" s="47" t="s">
        <v>6703</v>
      </c>
    </row>
    <row r="2004" spans="1:11" s="68" customFormat="1" ht="60" hidden="1" customHeight="1">
      <c r="A2004" s="14" t="s">
        <v>4863</v>
      </c>
      <c r="B2004" s="14" t="s">
        <v>141</v>
      </c>
      <c r="C2004" s="19" t="s">
        <v>142</v>
      </c>
      <c r="D2004" s="14">
        <v>8</v>
      </c>
      <c r="E2004" s="14">
        <v>2023</v>
      </c>
      <c r="F2004" s="16">
        <v>45125</v>
      </c>
      <c r="G2004" s="19" t="s">
        <v>4864</v>
      </c>
      <c r="H2004" s="18">
        <v>50745450</v>
      </c>
      <c r="I2004" s="19" t="s">
        <v>4865</v>
      </c>
      <c r="J2004" s="14" t="s">
        <v>4862</v>
      </c>
      <c r="K2004" s="47" t="s">
        <v>6703</v>
      </c>
    </row>
    <row r="2005" spans="1:11" s="67" customFormat="1" ht="30" hidden="1" customHeight="1">
      <c r="A2005" s="14" t="s">
        <v>3088</v>
      </c>
      <c r="B2005" s="14" t="s">
        <v>62</v>
      </c>
      <c r="C2005" s="19" t="s">
        <v>2057</v>
      </c>
      <c r="D2005" s="14">
        <v>14</v>
      </c>
      <c r="E2005" s="14">
        <v>2023</v>
      </c>
      <c r="F2005" s="16">
        <v>45120</v>
      </c>
      <c r="G2005" s="19" t="s">
        <v>4867</v>
      </c>
      <c r="H2005" s="18">
        <v>218146.3</v>
      </c>
      <c r="I2005" s="19" t="s">
        <v>4099</v>
      </c>
      <c r="J2005" s="14" t="s">
        <v>4862</v>
      </c>
      <c r="K2005" s="47" t="s">
        <v>6703</v>
      </c>
    </row>
    <row r="2006" spans="1:11" s="67" customFormat="1" ht="30" hidden="1" customHeight="1">
      <c r="A2006" s="14" t="s">
        <v>3088</v>
      </c>
      <c r="B2006" s="14" t="s">
        <v>62</v>
      </c>
      <c r="C2006" s="19" t="s">
        <v>2057</v>
      </c>
      <c r="D2006" s="14">
        <v>14</v>
      </c>
      <c r="E2006" s="14">
        <v>2023</v>
      </c>
      <c r="F2006" s="16">
        <v>45120</v>
      </c>
      <c r="G2006" s="19" t="s">
        <v>4867</v>
      </c>
      <c r="H2006" s="18">
        <v>24252</v>
      </c>
      <c r="I2006" s="19" t="s">
        <v>4866</v>
      </c>
      <c r="J2006" s="14" t="s">
        <v>4862</v>
      </c>
      <c r="K2006" s="47" t="s">
        <v>6703</v>
      </c>
    </row>
    <row r="2007" spans="1:11" s="67" customFormat="1" ht="30" hidden="1" customHeight="1">
      <c r="A2007" s="14" t="s">
        <v>3088</v>
      </c>
      <c r="B2007" s="14" t="s">
        <v>62</v>
      </c>
      <c r="C2007" s="19" t="s">
        <v>2057</v>
      </c>
      <c r="D2007" s="14">
        <v>14</v>
      </c>
      <c r="E2007" s="14">
        <v>2023</v>
      </c>
      <c r="F2007" s="16">
        <v>45120</v>
      </c>
      <c r="G2007" s="19" t="s">
        <v>4867</v>
      </c>
      <c r="H2007" s="18">
        <v>2617.5</v>
      </c>
      <c r="I2007" s="25" t="s">
        <v>4503</v>
      </c>
      <c r="J2007" s="14" t="s">
        <v>4862</v>
      </c>
      <c r="K2007" s="47" t="s">
        <v>6703</v>
      </c>
    </row>
    <row r="2008" spans="1:11" s="67" customFormat="1" ht="30" hidden="1" customHeight="1">
      <c r="A2008" s="14" t="s">
        <v>4868</v>
      </c>
      <c r="B2008" s="14" t="s">
        <v>229</v>
      </c>
      <c r="C2008" s="19" t="s">
        <v>8</v>
      </c>
      <c r="D2008" s="14">
        <v>12</v>
      </c>
      <c r="E2008" s="14">
        <v>2023</v>
      </c>
      <c r="F2008" s="16">
        <v>45128</v>
      </c>
      <c r="G2008" s="19" t="s">
        <v>4869</v>
      </c>
      <c r="H2008" s="18">
        <v>1276999.2</v>
      </c>
      <c r="I2008" s="19" t="s">
        <v>4870</v>
      </c>
      <c r="J2008" s="14" t="s">
        <v>4888</v>
      </c>
      <c r="K2008" s="70" t="s">
        <v>6775</v>
      </c>
    </row>
    <row r="2009" spans="1:11" s="67" customFormat="1" ht="90" hidden="1" customHeight="1">
      <c r="A2009" s="14" t="s">
        <v>4889</v>
      </c>
      <c r="B2009" s="14" t="s">
        <v>62</v>
      </c>
      <c r="C2009" s="19" t="s">
        <v>1525</v>
      </c>
      <c r="D2009" s="14">
        <v>11</v>
      </c>
      <c r="E2009" s="14">
        <v>2023</v>
      </c>
      <c r="F2009" s="16">
        <v>45127</v>
      </c>
      <c r="G2009" s="19" t="s">
        <v>4891</v>
      </c>
      <c r="H2009" s="18">
        <v>39427793.140000001</v>
      </c>
      <c r="I2009" s="19" t="s">
        <v>3510</v>
      </c>
      <c r="J2009" s="14" t="s">
        <v>4890</v>
      </c>
      <c r="K2009" s="47" t="s">
        <v>6776</v>
      </c>
    </row>
    <row r="2010" spans="1:11" s="67" customFormat="1" ht="45" hidden="1" customHeight="1">
      <c r="A2010" s="14" t="s">
        <v>4893</v>
      </c>
      <c r="B2010" s="14" t="s">
        <v>524</v>
      </c>
      <c r="C2010" s="19" t="s">
        <v>8</v>
      </c>
      <c r="D2010" s="14">
        <v>4</v>
      </c>
      <c r="E2010" s="14">
        <v>2023</v>
      </c>
      <c r="F2010" s="16">
        <v>45132</v>
      </c>
      <c r="G2010" s="19" t="s">
        <v>4892</v>
      </c>
      <c r="H2010" s="18">
        <v>37223.949999999997</v>
      </c>
      <c r="I2010" s="19" t="s">
        <v>1872</v>
      </c>
      <c r="J2010" s="14" t="s">
        <v>4890</v>
      </c>
      <c r="K2010" s="47" t="s">
        <v>6776</v>
      </c>
    </row>
    <row r="2011" spans="1:11" s="67" customFormat="1" ht="30" hidden="1" customHeight="1">
      <c r="A2011" s="14" t="s">
        <v>4896</v>
      </c>
      <c r="B2011" s="14" t="s">
        <v>229</v>
      </c>
      <c r="C2011" s="19" t="s">
        <v>142</v>
      </c>
      <c r="D2011" s="14">
        <v>24</v>
      </c>
      <c r="E2011" s="14">
        <v>2023</v>
      </c>
      <c r="F2011" s="16">
        <v>45131</v>
      </c>
      <c r="G2011" s="14" t="s">
        <v>4894</v>
      </c>
      <c r="H2011" s="18">
        <v>373620</v>
      </c>
      <c r="I2011" s="19" t="s">
        <v>4895</v>
      </c>
      <c r="J2011" s="14" t="s">
        <v>4890</v>
      </c>
      <c r="K2011" s="47" t="s">
        <v>6776</v>
      </c>
    </row>
    <row r="2012" spans="1:11" s="67" customFormat="1" ht="15" hidden="1" customHeight="1">
      <c r="A2012" s="14" t="s">
        <v>4896</v>
      </c>
      <c r="B2012" s="14" t="s">
        <v>229</v>
      </c>
      <c r="C2012" s="19" t="s">
        <v>142</v>
      </c>
      <c r="D2012" s="14">
        <v>24</v>
      </c>
      <c r="E2012" s="14">
        <v>2023</v>
      </c>
      <c r="F2012" s="16">
        <v>45131</v>
      </c>
      <c r="G2012" s="14" t="s">
        <v>4894</v>
      </c>
      <c r="H2012" s="18">
        <v>4023.6</v>
      </c>
      <c r="I2012" s="19" t="s">
        <v>4519</v>
      </c>
      <c r="J2012" s="14" t="s">
        <v>4890</v>
      </c>
      <c r="K2012" s="47" t="s">
        <v>6776</v>
      </c>
    </row>
    <row r="2013" spans="1:11" s="67" customFormat="1" ht="15" hidden="1" customHeight="1">
      <c r="A2013" s="14" t="s">
        <v>4896</v>
      </c>
      <c r="B2013" s="14" t="s">
        <v>229</v>
      </c>
      <c r="C2013" s="19" t="s">
        <v>142</v>
      </c>
      <c r="D2013" s="14">
        <v>24</v>
      </c>
      <c r="E2013" s="14">
        <v>2023</v>
      </c>
      <c r="F2013" s="16">
        <v>45131</v>
      </c>
      <c r="G2013" s="14" t="s">
        <v>4894</v>
      </c>
      <c r="H2013" s="18">
        <v>15158.64</v>
      </c>
      <c r="I2013" s="19" t="s">
        <v>4897</v>
      </c>
      <c r="J2013" s="14" t="s">
        <v>4890</v>
      </c>
      <c r="K2013" s="47" t="s">
        <v>6776</v>
      </c>
    </row>
    <row r="2014" spans="1:11" s="67" customFormat="1" ht="15" hidden="1" customHeight="1">
      <c r="A2014" s="14" t="s">
        <v>4896</v>
      </c>
      <c r="B2014" s="14" t="s">
        <v>229</v>
      </c>
      <c r="C2014" s="19" t="s">
        <v>142</v>
      </c>
      <c r="D2014" s="14">
        <v>24</v>
      </c>
      <c r="E2014" s="14">
        <v>2023</v>
      </c>
      <c r="F2014" s="16">
        <v>45131</v>
      </c>
      <c r="G2014" s="14" t="s">
        <v>4894</v>
      </c>
      <c r="H2014" s="18">
        <v>113830.39999999999</v>
      </c>
      <c r="I2014" s="19" t="s">
        <v>4799</v>
      </c>
      <c r="J2014" s="14" t="s">
        <v>4890</v>
      </c>
      <c r="K2014" s="47" t="s">
        <v>6776</v>
      </c>
    </row>
    <row r="2015" spans="1:11" s="67" customFormat="1" ht="15" hidden="1" customHeight="1">
      <c r="A2015" s="14" t="s">
        <v>4896</v>
      </c>
      <c r="B2015" s="14" t="s">
        <v>229</v>
      </c>
      <c r="C2015" s="19" t="s">
        <v>142</v>
      </c>
      <c r="D2015" s="14">
        <v>24</v>
      </c>
      <c r="E2015" s="14">
        <v>2023</v>
      </c>
      <c r="F2015" s="16">
        <v>45131</v>
      </c>
      <c r="G2015" s="14" t="s">
        <v>4894</v>
      </c>
      <c r="H2015" s="18">
        <v>4800</v>
      </c>
      <c r="I2015" s="19" t="s">
        <v>4841</v>
      </c>
      <c r="J2015" s="14" t="s">
        <v>4890</v>
      </c>
      <c r="K2015" s="47" t="s">
        <v>6776</v>
      </c>
    </row>
    <row r="2016" spans="1:11" s="67" customFormat="1" ht="30" hidden="1" customHeight="1">
      <c r="A2016" s="14" t="s">
        <v>4896</v>
      </c>
      <c r="B2016" s="14" t="s">
        <v>229</v>
      </c>
      <c r="C2016" s="19" t="s">
        <v>142</v>
      </c>
      <c r="D2016" s="14">
        <v>24</v>
      </c>
      <c r="E2016" s="14">
        <v>2023</v>
      </c>
      <c r="F2016" s="16">
        <v>45131</v>
      </c>
      <c r="G2016" s="14" t="s">
        <v>4894</v>
      </c>
      <c r="H2016" s="18">
        <v>151.19999999999999</v>
      </c>
      <c r="I2016" s="19" t="s">
        <v>4898</v>
      </c>
      <c r="J2016" s="14" t="s">
        <v>4890</v>
      </c>
      <c r="K2016" s="47" t="s">
        <v>6776</v>
      </c>
    </row>
    <row r="2017" spans="1:11" s="67" customFormat="1" ht="15" hidden="1" customHeight="1">
      <c r="A2017" s="14" t="s">
        <v>4896</v>
      </c>
      <c r="B2017" s="14" t="s">
        <v>229</v>
      </c>
      <c r="C2017" s="19" t="s">
        <v>142</v>
      </c>
      <c r="D2017" s="14">
        <v>24</v>
      </c>
      <c r="E2017" s="14">
        <v>2023</v>
      </c>
      <c r="F2017" s="16">
        <v>45131</v>
      </c>
      <c r="G2017" s="14" t="s">
        <v>4894</v>
      </c>
      <c r="H2017" s="18">
        <v>45900</v>
      </c>
      <c r="I2017" s="19" t="s">
        <v>828</v>
      </c>
      <c r="J2017" s="14" t="s">
        <v>4890</v>
      </c>
      <c r="K2017" s="47" t="s">
        <v>6776</v>
      </c>
    </row>
    <row r="2018" spans="1:11" s="67" customFormat="1" ht="15" hidden="1" customHeight="1">
      <c r="A2018" s="14" t="s">
        <v>4896</v>
      </c>
      <c r="B2018" s="14" t="s">
        <v>229</v>
      </c>
      <c r="C2018" s="19" t="s">
        <v>142</v>
      </c>
      <c r="D2018" s="14">
        <v>24</v>
      </c>
      <c r="E2018" s="14">
        <v>2023</v>
      </c>
      <c r="F2018" s="16">
        <v>45131</v>
      </c>
      <c r="G2018" s="14" t="s">
        <v>4894</v>
      </c>
      <c r="H2018" s="18">
        <v>10665.9</v>
      </c>
      <c r="I2018" s="19" t="s">
        <v>4745</v>
      </c>
      <c r="J2018" s="14" t="s">
        <v>4890</v>
      </c>
      <c r="K2018" s="47" t="s">
        <v>6776</v>
      </c>
    </row>
    <row r="2019" spans="1:11" s="67" customFormat="1" ht="45" hidden="1" customHeight="1">
      <c r="A2019" s="14" t="s">
        <v>4899</v>
      </c>
      <c r="B2019" s="14" t="s">
        <v>524</v>
      </c>
      <c r="C2019" s="19" t="s">
        <v>8</v>
      </c>
      <c r="D2019" s="14">
        <v>2</v>
      </c>
      <c r="E2019" s="14">
        <v>2023</v>
      </c>
      <c r="F2019" s="16">
        <v>45132</v>
      </c>
      <c r="G2019" s="19" t="s">
        <v>4900</v>
      </c>
      <c r="H2019" s="18">
        <v>56089.440000000002</v>
      </c>
      <c r="I2019" s="19" t="s">
        <v>1872</v>
      </c>
      <c r="J2019" s="14" t="s">
        <v>4901</v>
      </c>
      <c r="K2019" s="47" t="s">
        <v>6777</v>
      </c>
    </row>
    <row r="2020" spans="1:11" s="67" customFormat="1" ht="15" hidden="1" customHeight="1">
      <c r="A2020" s="14" t="s">
        <v>4902</v>
      </c>
      <c r="B2020" s="14" t="s">
        <v>229</v>
      </c>
      <c r="C2020" s="19" t="s">
        <v>142</v>
      </c>
      <c r="D2020" s="14">
        <v>19</v>
      </c>
      <c r="E2020" s="14">
        <v>2023</v>
      </c>
      <c r="F2020" s="16">
        <v>45132</v>
      </c>
      <c r="G2020" s="14" t="s">
        <v>4518</v>
      </c>
      <c r="H2020" s="18">
        <v>6880000</v>
      </c>
      <c r="I2020" s="19" t="s">
        <v>4518</v>
      </c>
      <c r="J2020" s="14" t="s">
        <v>4901</v>
      </c>
      <c r="K2020" s="47" t="s">
        <v>6777</v>
      </c>
    </row>
    <row r="2021" spans="1:11" s="67" customFormat="1" ht="45" hidden="1" customHeight="1">
      <c r="A2021" s="14" t="s">
        <v>4903</v>
      </c>
      <c r="B2021" s="9" t="s">
        <v>43</v>
      </c>
      <c r="C2021" s="19" t="s">
        <v>2536</v>
      </c>
      <c r="D2021" s="14">
        <v>4</v>
      </c>
      <c r="E2021" s="14">
        <v>2023</v>
      </c>
      <c r="F2021" s="16">
        <v>45139</v>
      </c>
      <c r="G2021" s="19" t="s">
        <v>4904</v>
      </c>
      <c r="H2021" s="18">
        <v>2292404.0699999998</v>
      </c>
      <c r="I2021" s="19" t="s">
        <v>4905</v>
      </c>
      <c r="J2021" s="14" t="s">
        <v>4906</v>
      </c>
      <c r="K2021" s="47" t="s">
        <v>6778</v>
      </c>
    </row>
    <row r="2022" spans="1:11" s="67" customFormat="1" ht="120" hidden="1" customHeight="1">
      <c r="A2022" s="14" t="s">
        <v>4907</v>
      </c>
      <c r="B2022" s="14" t="s">
        <v>141</v>
      </c>
      <c r="C2022" s="19" t="s">
        <v>8</v>
      </c>
      <c r="D2022" s="14">
        <v>16</v>
      </c>
      <c r="E2022" s="14">
        <v>2023</v>
      </c>
      <c r="F2022" s="16">
        <v>45139</v>
      </c>
      <c r="G2022" s="19" t="s">
        <v>4908</v>
      </c>
      <c r="H2022" s="18">
        <v>50653468.799999997</v>
      </c>
      <c r="I2022" s="19" t="s">
        <v>4909</v>
      </c>
      <c r="J2022" s="14" t="s">
        <v>4906</v>
      </c>
      <c r="K2022" s="47" t="s">
        <v>6778</v>
      </c>
    </row>
    <row r="2023" spans="1:11" s="67" customFormat="1" ht="30" hidden="1" customHeight="1">
      <c r="A2023" s="14" t="s">
        <v>4903</v>
      </c>
      <c r="B2023" s="14" t="s">
        <v>1210</v>
      </c>
      <c r="C2023" s="14" t="s">
        <v>2095</v>
      </c>
      <c r="D2023" s="14">
        <v>14</v>
      </c>
      <c r="E2023" s="14">
        <v>2023</v>
      </c>
      <c r="F2023" s="16">
        <v>45139</v>
      </c>
      <c r="G2023" s="19" t="s">
        <v>4911</v>
      </c>
      <c r="H2023" s="18">
        <v>441999.96</v>
      </c>
      <c r="I2023" s="19" t="s">
        <v>4910</v>
      </c>
      <c r="J2023" s="14" t="s">
        <v>4906</v>
      </c>
      <c r="K2023" s="47" t="s">
        <v>6778</v>
      </c>
    </row>
    <row r="2024" spans="1:11" s="67" customFormat="1" ht="30" hidden="1" customHeight="1">
      <c r="A2024" s="14" t="s">
        <v>4912</v>
      </c>
      <c r="B2024" s="14" t="s">
        <v>1678</v>
      </c>
      <c r="C2024" s="14" t="s">
        <v>52</v>
      </c>
      <c r="D2024" s="14">
        <v>1</v>
      </c>
      <c r="E2024" s="14">
        <v>2023</v>
      </c>
      <c r="F2024" s="16">
        <v>45142</v>
      </c>
      <c r="G2024" s="19" t="s">
        <v>4913</v>
      </c>
      <c r="H2024" s="18">
        <v>16361104.560000001</v>
      </c>
      <c r="I2024" s="19" t="s">
        <v>4914</v>
      </c>
      <c r="J2024" s="14" t="s">
        <v>4915</v>
      </c>
      <c r="K2024" s="84" t="s">
        <v>6779</v>
      </c>
    </row>
    <row r="2025" spans="1:11" s="67" customFormat="1" ht="60" hidden="1" customHeight="1">
      <c r="A2025" s="14" t="s">
        <v>4916</v>
      </c>
      <c r="B2025" s="14" t="s">
        <v>131</v>
      </c>
      <c r="C2025" s="14" t="s">
        <v>2095</v>
      </c>
      <c r="D2025" s="14">
        <v>7</v>
      </c>
      <c r="E2025" s="14">
        <v>2023</v>
      </c>
      <c r="F2025" s="16">
        <v>45142</v>
      </c>
      <c r="G2025" s="19" t="s">
        <v>4917</v>
      </c>
      <c r="H2025" s="18">
        <v>100433</v>
      </c>
      <c r="I2025" s="19" t="s">
        <v>409</v>
      </c>
      <c r="J2025" s="14" t="s">
        <v>4915</v>
      </c>
      <c r="K2025" s="84" t="s">
        <v>6779</v>
      </c>
    </row>
    <row r="2026" spans="1:11" ht="78" hidden="1" customHeight="1">
      <c r="A2026" s="34" t="s">
        <v>4918</v>
      </c>
      <c r="B2026" s="34" t="s">
        <v>141</v>
      </c>
      <c r="C2026" s="10" t="s">
        <v>8</v>
      </c>
      <c r="D2026" s="34">
        <v>38</v>
      </c>
      <c r="E2026" s="34">
        <v>2022</v>
      </c>
      <c r="F2026" s="53">
        <v>45142</v>
      </c>
      <c r="G2026" s="44" t="s">
        <v>4920</v>
      </c>
      <c r="H2026" s="62">
        <v>2977300</v>
      </c>
      <c r="I2026" s="44" t="s">
        <v>4919</v>
      </c>
      <c r="J2026" s="34" t="s">
        <v>4921</v>
      </c>
      <c r="K2026" s="47" t="s">
        <v>6715</v>
      </c>
    </row>
    <row r="2027" spans="1:11" s="67" customFormat="1" ht="30" hidden="1" customHeight="1">
      <c r="A2027" s="14" t="s">
        <v>4922</v>
      </c>
      <c r="B2027" s="14" t="s">
        <v>229</v>
      </c>
      <c r="C2027" s="19" t="s">
        <v>8</v>
      </c>
      <c r="D2027" s="14">
        <v>27</v>
      </c>
      <c r="E2027" s="14">
        <v>2023</v>
      </c>
      <c r="F2027" s="16">
        <v>45141</v>
      </c>
      <c r="G2027" s="19" t="s">
        <v>4923</v>
      </c>
      <c r="H2027" s="18">
        <v>3150547.2</v>
      </c>
      <c r="I2027" s="19" t="s">
        <v>4895</v>
      </c>
      <c r="J2027" s="14" t="s">
        <v>4921</v>
      </c>
      <c r="K2027" s="47" t="s">
        <v>6715</v>
      </c>
    </row>
    <row r="2028" spans="1:11" s="67" customFormat="1" ht="90" hidden="1" customHeight="1">
      <c r="A2028" s="14" t="s">
        <v>4666</v>
      </c>
      <c r="B2028" s="14" t="s">
        <v>229</v>
      </c>
      <c r="C2028" s="19" t="s">
        <v>4926</v>
      </c>
      <c r="D2028" s="14" t="s">
        <v>70</v>
      </c>
      <c r="E2028" s="14">
        <v>2023</v>
      </c>
      <c r="F2028" s="16">
        <v>45145</v>
      </c>
      <c r="G2028" s="19" t="s">
        <v>4924</v>
      </c>
      <c r="H2028" s="18" t="s">
        <v>70</v>
      </c>
      <c r="I2028" s="25" t="s">
        <v>70</v>
      </c>
      <c r="J2028" s="14" t="s">
        <v>4925</v>
      </c>
      <c r="K2028" s="47" t="s">
        <v>6780</v>
      </c>
    </row>
    <row r="2029" spans="1:11" s="67" customFormat="1" ht="15" hidden="1" customHeight="1">
      <c r="A2029" s="14" t="s">
        <v>4927</v>
      </c>
      <c r="B2029" s="14" t="s">
        <v>229</v>
      </c>
      <c r="C2029" s="19" t="s">
        <v>142</v>
      </c>
      <c r="D2029" s="14">
        <v>26</v>
      </c>
      <c r="E2029" s="14">
        <v>2023</v>
      </c>
      <c r="F2029" s="16">
        <v>45140</v>
      </c>
      <c r="G2029" s="19" t="s">
        <v>4929</v>
      </c>
      <c r="H2029" s="18">
        <v>1081350</v>
      </c>
      <c r="I2029" s="19" t="s">
        <v>4928</v>
      </c>
      <c r="J2029" s="14" t="s">
        <v>4925</v>
      </c>
      <c r="K2029" s="47" t="s">
        <v>6780</v>
      </c>
    </row>
    <row r="2030" spans="1:11" s="67" customFormat="1" ht="15" hidden="1" customHeight="1">
      <c r="A2030" s="14" t="s">
        <v>4927</v>
      </c>
      <c r="B2030" s="14" t="s">
        <v>229</v>
      </c>
      <c r="C2030" s="19" t="s">
        <v>142</v>
      </c>
      <c r="D2030" s="14">
        <v>26</v>
      </c>
      <c r="E2030" s="14">
        <v>2023</v>
      </c>
      <c r="F2030" s="16">
        <v>45140</v>
      </c>
      <c r="G2030" s="19" t="s">
        <v>4930</v>
      </c>
      <c r="H2030" s="18">
        <v>874753.8</v>
      </c>
      <c r="I2030" s="19" t="s">
        <v>4745</v>
      </c>
      <c r="J2030" s="14" t="s">
        <v>4925</v>
      </c>
      <c r="K2030" s="47" t="s">
        <v>6780</v>
      </c>
    </row>
    <row r="2031" spans="1:11" s="67" customFormat="1" ht="15" hidden="1" customHeight="1">
      <c r="A2031" s="14" t="s">
        <v>4931</v>
      </c>
      <c r="B2031" s="14" t="s">
        <v>4883</v>
      </c>
      <c r="C2031" s="19" t="s">
        <v>8</v>
      </c>
      <c r="D2031" s="14">
        <v>21</v>
      </c>
      <c r="E2031" s="14">
        <v>2023</v>
      </c>
      <c r="F2031" s="16">
        <v>45148</v>
      </c>
      <c r="G2031" s="19" t="s">
        <v>4932</v>
      </c>
      <c r="H2031" s="18">
        <v>44850</v>
      </c>
      <c r="I2031" s="19" t="s">
        <v>4933</v>
      </c>
      <c r="J2031" s="14" t="s">
        <v>4935</v>
      </c>
      <c r="K2031" s="47" t="s">
        <v>6781</v>
      </c>
    </row>
    <row r="2032" spans="1:11" s="67" customFormat="1" ht="15" hidden="1" customHeight="1">
      <c r="A2032" s="14" t="s">
        <v>4931</v>
      </c>
      <c r="B2032" s="14" t="s">
        <v>4883</v>
      </c>
      <c r="C2032" s="19" t="s">
        <v>8</v>
      </c>
      <c r="D2032" s="14">
        <v>33</v>
      </c>
      <c r="E2032" s="14">
        <v>2023</v>
      </c>
      <c r="F2032" s="16">
        <v>45148</v>
      </c>
      <c r="G2032" s="19" t="s">
        <v>4932</v>
      </c>
      <c r="H2032" s="18">
        <v>372745</v>
      </c>
      <c r="I2032" s="19" t="s">
        <v>4934</v>
      </c>
      <c r="J2032" s="14" t="s">
        <v>4935</v>
      </c>
      <c r="K2032" s="47" t="s">
        <v>6781</v>
      </c>
    </row>
    <row r="2033" spans="1:11" s="67" customFormat="1" ht="30" hidden="1" customHeight="1">
      <c r="A2033" s="14" t="s">
        <v>4936</v>
      </c>
      <c r="B2033" s="14" t="s">
        <v>79</v>
      </c>
      <c r="C2033" s="14" t="s">
        <v>2981</v>
      </c>
      <c r="D2033" s="14">
        <v>17</v>
      </c>
      <c r="E2033" s="14">
        <v>2023</v>
      </c>
      <c r="F2033" s="16">
        <v>45156</v>
      </c>
      <c r="G2033" s="19" t="s">
        <v>4937</v>
      </c>
      <c r="H2033" s="18">
        <v>198069</v>
      </c>
      <c r="I2033" s="19" t="s">
        <v>4938</v>
      </c>
      <c r="J2033" s="14" t="s">
        <v>4939</v>
      </c>
      <c r="K2033" s="47" t="s">
        <v>6782</v>
      </c>
    </row>
    <row r="2034" spans="1:11" s="67" customFormat="1" ht="60" hidden="1" customHeight="1">
      <c r="A2034" s="14" t="s">
        <v>4940</v>
      </c>
      <c r="B2034" s="14" t="s">
        <v>141</v>
      </c>
      <c r="C2034" s="19" t="s">
        <v>8</v>
      </c>
      <c r="D2034" s="14">
        <v>9</v>
      </c>
      <c r="E2034" s="14">
        <v>2023</v>
      </c>
      <c r="F2034" s="16">
        <v>45154</v>
      </c>
      <c r="G2034" s="19" t="s">
        <v>4942</v>
      </c>
      <c r="H2034" s="18">
        <v>17924991.300000001</v>
      </c>
      <c r="I2034" s="19" t="s">
        <v>4941</v>
      </c>
      <c r="J2034" s="14" t="s">
        <v>4939</v>
      </c>
      <c r="K2034" s="47" t="s">
        <v>6782</v>
      </c>
    </row>
    <row r="2035" spans="1:11" s="67" customFormat="1" ht="45" hidden="1" customHeight="1">
      <c r="A2035" s="14" t="s">
        <v>4943</v>
      </c>
      <c r="B2035" s="14" t="s">
        <v>141</v>
      </c>
      <c r="C2035" s="19" t="s">
        <v>8</v>
      </c>
      <c r="D2035" s="14">
        <v>22</v>
      </c>
      <c r="E2035" s="14">
        <v>2023</v>
      </c>
      <c r="F2035" s="16">
        <v>45154</v>
      </c>
      <c r="G2035" s="19" t="s">
        <v>4944</v>
      </c>
      <c r="H2035" s="18">
        <v>757032.12</v>
      </c>
      <c r="I2035" s="19" t="s">
        <v>4945</v>
      </c>
      <c r="J2035" s="14" t="s">
        <v>4939</v>
      </c>
      <c r="K2035" s="47" t="s">
        <v>6782</v>
      </c>
    </row>
    <row r="2036" spans="1:11" s="67" customFormat="1" ht="150" hidden="1" customHeight="1">
      <c r="A2036" s="14" t="s">
        <v>4946</v>
      </c>
      <c r="B2036" s="14" t="s">
        <v>1646</v>
      </c>
      <c r="C2036" s="14" t="s">
        <v>2095</v>
      </c>
      <c r="D2036" s="14">
        <v>3</v>
      </c>
      <c r="E2036" s="14">
        <v>2023</v>
      </c>
      <c r="F2036" s="16">
        <v>45155</v>
      </c>
      <c r="G2036" s="19" t="s">
        <v>4947</v>
      </c>
      <c r="H2036" s="18">
        <v>45244.32</v>
      </c>
      <c r="I2036" s="19" t="s">
        <v>4948</v>
      </c>
      <c r="J2036" s="14" t="s">
        <v>4939</v>
      </c>
      <c r="K2036" s="47" t="s">
        <v>6782</v>
      </c>
    </row>
    <row r="2037" spans="1:11" s="67" customFormat="1" ht="60" hidden="1" customHeight="1">
      <c r="A2037" s="14" t="s">
        <v>4949</v>
      </c>
      <c r="B2037" s="14" t="s">
        <v>62</v>
      </c>
      <c r="C2037" s="19" t="s">
        <v>4950</v>
      </c>
      <c r="D2037" s="14">
        <v>18</v>
      </c>
      <c r="E2037" s="14">
        <v>2023</v>
      </c>
      <c r="F2037" s="16">
        <v>45155</v>
      </c>
      <c r="G2037" s="19" t="s">
        <v>4951</v>
      </c>
      <c r="H2037" s="18">
        <v>18955080</v>
      </c>
      <c r="I2037" s="19" t="s">
        <v>4952</v>
      </c>
      <c r="J2037" s="14" t="s">
        <v>4939</v>
      </c>
      <c r="K2037" s="47" t="s">
        <v>6782</v>
      </c>
    </row>
    <row r="2038" spans="1:11" s="67" customFormat="1" ht="45" hidden="1" customHeight="1">
      <c r="A2038" s="14" t="s">
        <v>4953</v>
      </c>
      <c r="B2038" s="14" t="s">
        <v>131</v>
      </c>
      <c r="C2038" s="14" t="s">
        <v>2095</v>
      </c>
      <c r="D2038" s="14">
        <v>8</v>
      </c>
      <c r="E2038" s="14">
        <v>2023</v>
      </c>
      <c r="F2038" s="16">
        <v>45155</v>
      </c>
      <c r="G2038" s="19" t="s">
        <v>4954</v>
      </c>
      <c r="H2038" s="18">
        <v>3330.25</v>
      </c>
      <c r="I2038" s="19" t="s">
        <v>3911</v>
      </c>
      <c r="J2038" s="14" t="s">
        <v>4939</v>
      </c>
      <c r="K2038" s="47" t="s">
        <v>6782</v>
      </c>
    </row>
    <row r="2039" spans="1:11" s="67" customFormat="1" ht="90" hidden="1" customHeight="1">
      <c r="A2039" s="14" t="s">
        <v>4955</v>
      </c>
      <c r="B2039" s="14" t="s">
        <v>68</v>
      </c>
      <c r="C2039" s="14" t="s">
        <v>551</v>
      </c>
      <c r="D2039" s="15" t="s">
        <v>70</v>
      </c>
      <c r="E2039" s="14">
        <v>2023</v>
      </c>
      <c r="F2039" s="16">
        <v>45155</v>
      </c>
      <c r="G2039" s="19" t="s">
        <v>4956</v>
      </c>
      <c r="H2039" s="18">
        <v>3150</v>
      </c>
      <c r="I2039" s="19" t="s">
        <v>70</v>
      </c>
      <c r="J2039" s="14" t="s">
        <v>4939</v>
      </c>
      <c r="K2039" s="47" t="s">
        <v>6782</v>
      </c>
    </row>
    <row r="2040" spans="1:11" s="67" customFormat="1" ht="75" hidden="1" customHeight="1">
      <c r="A2040" s="14" t="s">
        <v>4957</v>
      </c>
      <c r="B2040" s="14" t="s">
        <v>68</v>
      </c>
      <c r="C2040" s="14" t="s">
        <v>551</v>
      </c>
      <c r="D2040" s="15" t="s">
        <v>70</v>
      </c>
      <c r="E2040" s="14">
        <v>2023</v>
      </c>
      <c r="F2040" s="16">
        <v>45155</v>
      </c>
      <c r="G2040" s="19" t="s">
        <v>4958</v>
      </c>
      <c r="H2040" s="18">
        <v>1700</v>
      </c>
      <c r="I2040" s="19" t="s">
        <v>70</v>
      </c>
      <c r="J2040" s="14" t="s">
        <v>4939</v>
      </c>
      <c r="K2040" s="47" t="s">
        <v>6782</v>
      </c>
    </row>
    <row r="2041" spans="1:11" s="67" customFormat="1" ht="60" hidden="1" customHeight="1">
      <c r="A2041" s="14" t="s">
        <v>4961</v>
      </c>
      <c r="B2041" s="14" t="s">
        <v>68</v>
      </c>
      <c r="C2041" s="14" t="s">
        <v>4960</v>
      </c>
      <c r="D2041" s="15" t="s">
        <v>70</v>
      </c>
      <c r="E2041" s="14">
        <v>2023</v>
      </c>
      <c r="F2041" s="16">
        <v>45155</v>
      </c>
      <c r="G2041" s="19" t="s">
        <v>4959</v>
      </c>
      <c r="H2041" s="18">
        <v>1926.25</v>
      </c>
      <c r="I2041" s="19" t="s">
        <v>70</v>
      </c>
      <c r="J2041" s="14" t="s">
        <v>4939</v>
      </c>
      <c r="K2041" s="47" t="s">
        <v>6782</v>
      </c>
    </row>
    <row r="2042" spans="1:11" s="67" customFormat="1" ht="75" hidden="1" customHeight="1">
      <c r="A2042" s="14" t="s">
        <v>4962</v>
      </c>
      <c r="B2042" s="19" t="s">
        <v>1708</v>
      </c>
      <c r="C2042" s="14" t="s">
        <v>52</v>
      </c>
      <c r="D2042" s="14">
        <v>1</v>
      </c>
      <c r="E2042" s="14">
        <v>2023</v>
      </c>
      <c r="F2042" s="16">
        <v>45159</v>
      </c>
      <c r="G2042" s="26" t="s">
        <v>4963</v>
      </c>
      <c r="H2042" s="18">
        <v>25196595.77</v>
      </c>
      <c r="I2042" s="19" t="s">
        <v>4965</v>
      </c>
      <c r="J2042" s="14" t="s">
        <v>4964</v>
      </c>
      <c r="K2042" s="47" t="s">
        <v>6783</v>
      </c>
    </row>
    <row r="2043" spans="1:11" s="67" customFormat="1" ht="44.25" hidden="1" customHeight="1">
      <c r="A2043" s="14" t="s">
        <v>4966</v>
      </c>
      <c r="B2043" s="14" t="s">
        <v>131</v>
      </c>
      <c r="C2043" s="14" t="s">
        <v>2955</v>
      </c>
      <c r="D2043" s="14">
        <v>11</v>
      </c>
      <c r="E2043" s="14">
        <v>2023</v>
      </c>
      <c r="F2043" s="16">
        <v>45159</v>
      </c>
      <c r="G2043" s="19" t="s">
        <v>4969</v>
      </c>
      <c r="H2043" s="18">
        <v>26676</v>
      </c>
      <c r="I2043" s="19" t="s">
        <v>4967</v>
      </c>
      <c r="J2043" s="14" t="s">
        <v>4968</v>
      </c>
      <c r="K2043" s="47" t="s">
        <v>6784</v>
      </c>
    </row>
    <row r="2044" spans="1:11" s="67" customFormat="1" ht="45" hidden="1" customHeight="1">
      <c r="A2044" s="14" t="s">
        <v>4970</v>
      </c>
      <c r="B2044" s="14" t="s">
        <v>1678</v>
      </c>
      <c r="C2044" s="14" t="s">
        <v>8</v>
      </c>
      <c r="D2044" s="14">
        <v>15</v>
      </c>
      <c r="E2044" s="14">
        <v>2023</v>
      </c>
      <c r="F2044" s="16">
        <v>45163</v>
      </c>
      <c r="G2044" s="19" t="s">
        <v>4971</v>
      </c>
      <c r="H2044" s="18">
        <v>1519999.99</v>
      </c>
      <c r="I2044" s="19" t="s">
        <v>4972</v>
      </c>
      <c r="J2044" s="14" t="s">
        <v>4973</v>
      </c>
      <c r="K2044" s="47" t="s">
        <v>6785</v>
      </c>
    </row>
    <row r="2045" spans="1:11" s="67" customFormat="1" ht="60" hidden="1" customHeight="1">
      <c r="A2045" s="14" t="s">
        <v>4974</v>
      </c>
      <c r="B2045" s="14" t="s">
        <v>4883</v>
      </c>
      <c r="C2045" s="14" t="s">
        <v>8</v>
      </c>
      <c r="D2045" s="14">
        <v>4</v>
      </c>
      <c r="E2045" s="14">
        <v>2023</v>
      </c>
      <c r="F2045" s="16">
        <v>45163</v>
      </c>
      <c r="G2045" s="19" t="s">
        <v>4976</v>
      </c>
      <c r="H2045" s="18">
        <v>4174999.44</v>
      </c>
      <c r="I2045" s="19" t="s">
        <v>4975</v>
      </c>
      <c r="J2045" s="14" t="s">
        <v>4973</v>
      </c>
      <c r="K2045" s="47" t="s">
        <v>6785</v>
      </c>
    </row>
    <row r="2046" spans="1:11" s="67" customFormat="1" ht="45" hidden="1" customHeight="1">
      <c r="A2046" s="14" t="s">
        <v>4977</v>
      </c>
      <c r="B2046" s="14" t="s">
        <v>62</v>
      </c>
      <c r="C2046" s="19" t="s">
        <v>1525</v>
      </c>
      <c r="D2046" s="14">
        <v>21</v>
      </c>
      <c r="E2046" s="14">
        <v>2023</v>
      </c>
      <c r="F2046" s="16">
        <v>45161</v>
      </c>
      <c r="G2046" s="19" t="s">
        <v>4978</v>
      </c>
      <c r="H2046" s="18">
        <v>73500</v>
      </c>
      <c r="I2046" s="19" t="s">
        <v>4979</v>
      </c>
      <c r="J2046" s="14" t="s">
        <v>4973</v>
      </c>
      <c r="K2046" s="47" t="s">
        <v>6785</v>
      </c>
    </row>
    <row r="2047" spans="1:11" s="67" customFormat="1" ht="30" hidden="1" customHeight="1">
      <c r="A2047" s="14" t="s">
        <v>4980</v>
      </c>
      <c r="B2047" s="14" t="s">
        <v>131</v>
      </c>
      <c r="C2047" s="14" t="s">
        <v>2955</v>
      </c>
      <c r="D2047" s="14">
        <v>6</v>
      </c>
      <c r="E2047" s="14">
        <v>2023</v>
      </c>
      <c r="F2047" s="16">
        <v>45162</v>
      </c>
      <c r="G2047" s="19" t="s">
        <v>4981</v>
      </c>
      <c r="H2047" s="18">
        <v>1106.76</v>
      </c>
      <c r="I2047" s="19" t="s">
        <v>4982</v>
      </c>
      <c r="J2047" s="14" t="s">
        <v>4973</v>
      </c>
      <c r="K2047" s="47" t="s">
        <v>6785</v>
      </c>
    </row>
    <row r="2048" spans="1:11" s="67" customFormat="1" ht="30" hidden="1" customHeight="1">
      <c r="A2048" s="14" t="s">
        <v>4983</v>
      </c>
      <c r="B2048" s="14" t="s">
        <v>229</v>
      </c>
      <c r="C2048" s="14" t="s">
        <v>4984</v>
      </c>
      <c r="D2048" s="14">
        <v>24</v>
      </c>
      <c r="E2048" s="14">
        <v>2023</v>
      </c>
      <c r="F2048" s="16">
        <v>45162</v>
      </c>
      <c r="G2048" s="19" t="s">
        <v>4986</v>
      </c>
      <c r="H2048" s="25">
        <v>2616820</v>
      </c>
      <c r="I2048" s="19" t="s">
        <v>4985</v>
      </c>
      <c r="J2048" s="14" t="s">
        <v>4973</v>
      </c>
      <c r="K2048" s="47" t="s">
        <v>6785</v>
      </c>
    </row>
    <row r="2049" spans="1:11" s="67" customFormat="1" ht="30" hidden="1" customHeight="1">
      <c r="A2049" s="14" t="s">
        <v>4987</v>
      </c>
      <c r="B2049" s="14" t="s">
        <v>524</v>
      </c>
      <c r="C2049" s="14" t="s">
        <v>8</v>
      </c>
      <c r="D2049" s="14">
        <v>5</v>
      </c>
      <c r="E2049" s="14">
        <v>2023</v>
      </c>
      <c r="F2049" s="16">
        <v>45163</v>
      </c>
      <c r="G2049" s="19" t="s">
        <v>4988</v>
      </c>
      <c r="H2049" s="18">
        <v>10867.85</v>
      </c>
      <c r="I2049" s="19" t="s">
        <v>1872</v>
      </c>
      <c r="J2049" s="14" t="s">
        <v>4973</v>
      </c>
      <c r="K2049" s="47" t="s">
        <v>6785</v>
      </c>
    </row>
    <row r="2050" spans="1:11" s="67" customFormat="1" ht="30" hidden="1" customHeight="1">
      <c r="A2050" s="14" t="s">
        <v>4989</v>
      </c>
      <c r="B2050" s="9" t="s">
        <v>43</v>
      </c>
      <c r="C2050" s="14" t="s">
        <v>4990</v>
      </c>
      <c r="D2050" s="14" t="s">
        <v>70</v>
      </c>
      <c r="E2050" s="14">
        <v>2023</v>
      </c>
      <c r="F2050" s="16">
        <v>45162</v>
      </c>
      <c r="G2050" s="19" t="s">
        <v>4991</v>
      </c>
      <c r="H2050" s="18">
        <v>221500</v>
      </c>
      <c r="I2050" s="19" t="s">
        <v>4992</v>
      </c>
      <c r="J2050" s="14" t="s">
        <v>4993</v>
      </c>
      <c r="K2050" s="47" t="s">
        <v>6786</v>
      </c>
    </row>
    <row r="2051" spans="1:11" s="67" customFormat="1" ht="75" hidden="1" customHeight="1">
      <c r="A2051" s="14" t="s">
        <v>4994</v>
      </c>
      <c r="B2051" s="14" t="s">
        <v>62</v>
      </c>
      <c r="C2051" s="19" t="s">
        <v>4950</v>
      </c>
      <c r="D2051" s="14">
        <v>14</v>
      </c>
      <c r="E2051" s="14">
        <v>2023</v>
      </c>
      <c r="F2051" s="16">
        <v>45163</v>
      </c>
      <c r="G2051" s="19" t="s">
        <v>4997</v>
      </c>
      <c r="H2051" s="18">
        <v>2500</v>
      </c>
      <c r="I2051" s="19" t="s">
        <v>4995</v>
      </c>
      <c r="J2051" s="14" t="s">
        <v>4993</v>
      </c>
      <c r="K2051" s="47" t="s">
        <v>6786</v>
      </c>
    </row>
    <row r="2052" spans="1:11" s="67" customFormat="1" ht="60" hidden="1" customHeight="1">
      <c r="A2052" s="14" t="s">
        <v>4994</v>
      </c>
      <c r="B2052" s="14" t="s">
        <v>62</v>
      </c>
      <c r="C2052" s="19" t="s">
        <v>4950</v>
      </c>
      <c r="D2052" s="14">
        <v>14</v>
      </c>
      <c r="E2052" s="14">
        <v>2023</v>
      </c>
      <c r="F2052" s="16">
        <v>45163</v>
      </c>
      <c r="G2052" s="19" t="s">
        <v>4998</v>
      </c>
      <c r="H2052" s="18">
        <v>45990</v>
      </c>
      <c r="I2052" s="19" t="s">
        <v>4996</v>
      </c>
      <c r="J2052" s="14" t="s">
        <v>4993</v>
      </c>
      <c r="K2052" s="47" t="s">
        <v>6786</v>
      </c>
    </row>
    <row r="2053" spans="1:11" s="67" customFormat="1" ht="60" hidden="1" customHeight="1">
      <c r="A2053" s="14" t="s">
        <v>4994</v>
      </c>
      <c r="B2053" s="14" t="s">
        <v>62</v>
      </c>
      <c r="C2053" s="19" t="s">
        <v>4950</v>
      </c>
      <c r="D2053" s="14">
        <v>14</v>
      </c>
      <c r="E2053" s="14">
        <v>2023</v>
      </c>
      <c r="F2053" s="16">
        <v>45163</v>
      </c>
      <c r="G2053" s="19" t="s">
        <v>5000</v>
      </c>
      <c r="H2053" s="18">
        <v>3000</v>
      </c>
      <c r="I2053" s="19" t="s">
        <v>4999</v>
      </c>
      <c r="J2053" s="14" t="s">
        <v>4993</v>
      </c>
      <c r="K2053" s="47" t="s">
        <v>6786</v>
      </c>
    </row>
    <row r="2054" spans="1:11" s="67" customFormat="1" ht="60" hidden="1" customHeight="1">
      <c r="A2054" s="14" t="s">
        <v>4994</v>
      </c>
      <c r="B2054" s="14" t="s">
        <v>62</v>
      </c>
      <c r="C2054" s="19" t="s">
        <v>4950</v>
      </c>
      <c r="D2054" s="14">
        <v>14</v>
      </c>
      <c r="E2054" s="14">
        <v>2023</v>
      </c>
      <c r="F2054" s="16">
        <v>45163</v>
      </c>
      <c r="G2054" s="19" t="s">
        <v>5001</v>
      </c>
      <c r="H2054" s="18">
        <v>2500</v>
      </c>
      <c r="I2054" s="19" t="s">
        <v>5002</v>
      </c>
      <c r="J2054" s="14" t="s">
        <v>4993</v>
      </c>
      <c r="K2054" s="47" t="s">
        <v>6786</v>
      </c>
    </row>
    <row r="2055" spans="1:11" s="67" customFormat="1" ht="60" hidden="1" customHeight="1">
      <c r="A2055" s="14" t="s">
        <v>4994</v>
      </c>
      <c r="B2055" s="14" t="s">
        <v>62</v>
      </c>
      <c r="C2055" s="19" t="s">
        <v>4950</v>
      </c>
      <c r="D2055" s="14">
        <v>14</v>
      </c>
      <c r="E2055" s="14">
        <v>2023</v>
      </c>
      <c r="F2055" s="16">
        <v>45163</v>
      </c>
      <c r="G2055" s="19" t="s">
        <v>5003</v>
      </c>
      <c r="H2055" s="18">
        <v>9700</v>
      </c>
      <c r="I2055" s="19" t="s">
        <v>3661</v>
      </c>
      <c r="J2055" s="14" t="s">
        <v>4993</v>
      </c>
      <c r="K2055" s="47" t="s">
        <v>6786</v>
      </c>
    </row>
    <row r="2056" spans="1:11" s="67" customFormat="1" ht="30" hidden="1" customHeight="1">
      <c r="A2056" s="14" t="s">
        <v>5004</v>
      </c>
      <c r="B2056" s="14" t="s">
        <v>141</v>
      </c>
      <c r="C2056" s="14" t="s">
        <v>1875</v>
      </c>
      <c r="D2056" s="14">
        <v>1</v>
      </c>
      <c r="E2056" s="14">
        <v>2023</v>
      </c>
      <c r="F2056" s="16">
        <v>45163</v>
      </c>
      <c r="G2056" s="19" t="s">
        <v>5005</v>
      </c>
      <c r="H2056" s="18">
        <v>319268.18</v>
      </c>
      <c r="I2056" s="19" t="s">
        <v>5006</v>
      </c>
      <c r="J2056" s="14" t="s">
        <v>5013</v>
      </c>
      <c r="K2056" s="47" t="s">
        <v>6557</v>
      </c>
    </row>
    <row r="2057" spans="1:11" s="67" customFormat="1" ht="45" hidden="1" customHeight="1">
      <c r="A2057" s="14" t="s">
        <v>5009</v>
      </c>
      <c r="B2057" s="9" t="s">
        <v>5018</v>
      </c>
      <c r="C2057" s="14" t="s">
        <v>8</v>
      </c>
      <c r="D2057" s="14">
        <v>5</v>
      </c>
      <c r="E2057" s="14">
        <v>2023</v>
      </c>
      <c r="F2057" s="16">
        <v>45168</v>
      </c>
      <c r="G2057" s="19" t="s">
        <v>5007</v>
      </c>
      <c r="H2057" s="18">
        <v>588672</v>
      </c>
      <c r="I2057" s="19" t="s">
        <v>5008</v>
      </c>
      <c r="J2057" s="14" t="s">
        <v>5013</v>
      </c>
      <c r="K2057" s="47" t="s">
        <v>6557</v>
      </c>
    </row>
    <row r="2058" spans="1:11" s="67" customFormat="1" ht="30" hidden="1" customHeight="1">
      <c r="A2058" s="14" t="s">
        <v>5010</v>
      </c>
      <c r="B2058" s="14" t="s">
        <v>1646</v>
      </c>
      <c r="C2058" s="14" t="s">
        <v>2095</v>
      </c>
      <c r="D2058" s="14">
        <v>5</v>
      </c>
      <c r="E2058" s="14">
        <v>2023</v>
      </c>
      <c r="F2058" s="16">
        <v>45162</v>
      </c>
      <c r="G2058" s="19" t="s">
        <v>5011</v>
      </c>
      <c r="H2058" s="77">
        <v>394590</v>
      </c>
      <c r="I2058" s="19" t="s">
        <v>5012</v>
      </c>
      <c r="J2058" s="14" t="s">
        <v>5013</v>
      </c>
      <c r="K2058" s="47" t="s">
        <v>6557</v>
      </c>
    </row>
    <row r="2059" spans="1:11" ht="75" hidden="1" customHeight="1">
      <c r="A2059" s="34" t="s">
        <v>5014</v>
      </c>
      <c r="B2059" s="34" t="s">
        <v>229</v>
      </c>
      <c r="C2059" s="34" t="s">
        <v>8</v>
      </c>
      <c r="D2059" s="34">
        <v>2</v>
      </c>
      <c r="E2059" s="34">
        <v>2020</v>
      </c>
      <c r="F2059" s="53">
        <v>45166</v>
      </c>
      <c r="G2059" s="44" t="s">
        <v>5015</v>
      </c>
      <c r="H2059" s="62">
        <v>6216192</v>
      </c>
      <c r="I2059" s="44" t="s">
        <v>5016</v>
      </c>
      <c r="J2059" s="34" t="s">
        <v>5013</v>
      </c>
      <c r="K2059" s="84" t="s">
        <v>6557</v>
      </c>
    </row>
    <row r="2060" spans="1:11" s="67" customFormat="1" ht="30" hidden="1" customHeight="1">
      <c r="A2060" s="14" t="s">
        <v>5032</v>
      </c>
      <c r="B2060" s="14" t="s">
        <v>229</v>
      </c>
      <c r="C2060" s="14" t="s">
        <v>4984</v>
      </c>
      <c r="D2060" s="14">
        <v>28</v>
      </c>
      <c r="E2060" s="14">
        <v>2023</v>
      </c>
      <c r="F2060" s="16">
        <v>45174</v>
      </c>
      <c r="G2060" s="19" t="s">
        <v>5033</v>
      </c>
      <c r="H2060" s="18">
        <v>5471.6</v>
      </c>
      <c r="I2060" s="19" t="s">
        <v>1799</v>
      </c>
      <c r="J2060" s="14" t="s">
        <v>5031</v>
      </c>
      <c r="K2060" s="47" t="s">
        <v>6787</v>
      </c>
    </row>
    <row r="2061" spans="1:11" s="67" customFormat="1" ht="30" hidden="1" customHeight="1">
      <c r="A2061" s="14" t="s">
        <v>5032</v>
      </c>
      <c r="B2061" s="14" t="s">
        <v>229</v>
      </c>
      <c r="C2061" s="14" t="s">
        <v>4984</v>
      </c>
      <c r="D2061" s="14">
        <v>28</v>
      </c>
      <c r="E2061" s="14">
        <v>2023</v>
      </c>
      <c r="F2061" s="16">
        <v>45174</v>
      </c>
      <c r="G2061" s="19" t="s">
        <v>5034</v>
      </c>
      <c r="H2061" s="77">
        <v>35838.660000000003</v>
      </c>
      <c r="I2061" s="19" t="s">
        <v>5037</v>
      </c>
      <c r="J2061" s="14" t="s">
        <v>5031</v>
      </c>
      <c r="K2061" s="47" t="s">
        <v>6787</v>
      </c>
    </row>
    <row r="2062" spans="1:11" s="67" customFormat="1" ht="30" hidden="1" customHeight="1">
      <c r="A2062" s="14" t="s">
        <v>5032</v>
      </c>
      <c r="B2062" s="14" t="s">
        <v>229</v>
      </c>
      <c r="C2062" s="14" t="s">
        <v>4984</v>
      </c>
      <c r="D2062" s="14">
        <v>28</v>
      </c>
      <c r="E2062" s="14">
        <v>2023</v>
      </c>
      <c r="F2062" s="16">
        <v>45174</v>
      </c>
      <c r="G2062" s="19" t="s">
        <v>5035</v>
      </c>
      <c r="H2062" s="18">
        <v>9110.84</v>
      </c>
      <c r="I2062" s="19" t="s">
        <v>5038</v>
      </c>
      <c r="J2062" s="14" t="s">
        <v>5031</v>
      </c>
      <c r="K2062" s="47" t="s">
        <v>6787</v>
      </c>
    </row>
    <row r="2063" spans="1:11" s="67" customFormat="1" ht="30" hidden="1" customHeight="1">
      <c r="A2063" s="14" t="s">
        <v>5032</v>
      </c>
      <c r="B2063" s="14" t="s">
        <v>229</v>
      </c>
      <c r="C2063" s="14" t="s">
        <v>4984</v>
      </c>
      <c r="D2063" s="14">
        <v>28</v>
      </c>
      <c r="E2063" s="14">
        <v>2023</v>
      </c>
      <c r="F2063" s="16">
        <v>45174</v>
      </c>
      <c r="G2063" s="19" t="s">
        <v>5036</v>
      </c>
      <c r="H2063" s="18">
        <v>26178.29</v>
      </c>
      <c r="I2063" s="19" t="s">
        <v>4745</v>
      </c>
      <c r="J2063" s="14" t="s">
        <v>5031</v>
      </c>
      <c r="K2063" s="47" t="s">
        <v>6787</v>
      </c>
    </row>
    <row r="2064" spans="1:11" s="67" customFormat="1" ht="45" hidden="1" customHeight="1">
      <c r="A2064" s="14" t="s">
        <v>5039</v>
      </c>
      <c r="B2064" s="14" t="s">
        <v>131</v>
      </c>
      <c r="C2064" s="14" t="s">
        <v>2095</v>
      </c>
      <c r="D2064" s="14">
        <v>9</v>
      </c>
      <c r="E2064" s="14">
        <v>2023</v>
      </c>
      <c r="F2064" s="16">
        <v>45174</v>
      </c>
      <c r="G2064" s="19" t="s">
        <v>5040</v>
      </c>
      <c r="H2064" s="18">
        <v>2809</v>
      </c>
      <c r="I2064" s="19" t="s">
        <v>5041</v>
      </c>
      <c r="J2064" s="14" t="s">
        <v>5031</v>
      </c>
      <c r="K2064" s="47" t="s">
        <v>6787</v>
      </c>
    </row>
    <row r="2065" spans="1:11" s="67" customFormat="1" ht="30" hidden="1" customHeight="1">
      <c r="A2065" s="14" t="s">
        <v>5043</v>
      </c>
      <c r="B2065" s="14" t="s">
        <v>62</v>
      </c>
      <c r="C2065" s="19" t="s">
        <v>1525</v>
      </c>
      <c r="D2065" s="14">
        <v>12</v>
      </c>
      <c r="E2065" s="14">
        <v>2023</v>
      </c>
      <c r="F2065" s="16">
        <v>45180</v>
      </c>
      <c r="G2065" s="19" t="s">
        <v>5046</v>
      </c>
      <c r="H2065" s="18">
        <v>588060</v>
      </c>
      <c r="I2065" s="19" t="s">
        <v>5044</v>
      </c>
      <c r="J2065" s="14" t="s">
        <v>5045</v>
      </c>
      <c r="K2065" s="84" t="s">
        <v>6788</v>
      </c>
    </row>
    <row r="2066" spans="1:11" s="67" customFormat="1" ht="60" hidden="1" customHeight="1">
      <c r="A2066" s="14" t="s">
        <v>5047</v>
      </c>
      <c r="B2066" s="14" t="s">
        <v>62</v>
      </c>
      <c r="C2066" s="19" t="s">
        <v>1525</v>
      </c>
      <c r="D2066" s="14">
        <v>13</v>
      </c>
      <c r="E2066" s="14">
        <v>2023</v>
      </c>
      <c r="F2066" s="16">
        <v>45180</v>
      </c>
      <c r="G2066" s="19" t="s">
        <v>5049</v>
      </c>
      <c r="H2066" s="18">
        <v>166897.5</v>
      </c>
      <c r="I2066" s="19" t="s">
        <v>5048</v>
      </c>
      <c r="J2066" s="14" t="s">
        <v>5045</v>
      </c>
      <c r="K2066" s="84" t="s">
        <v>6788</v>
      </c>
    </row>
    <row r="2067" spans="1:11" s="67" customFormat="1" ht="60" hidden="1" customHeight="1">
      <c r="A2067" s="14" t="s">
        <v>5047</v>
      </c>
      <c r="B2067" s="14" t="s">
        <v>62</v>
      </c>
      <c r="C2067" s="19" t="s">
        <v>1525</v>
      </c>
      <c r="D2067" s="14">
        <v>13</v>
      </c>
      <c r="E2067" s="14">
        <v>2023</v>
      </c>
      <c r="F2067" s="16">
        <v>45180</v>
      </c>
      <c r="G2067" s="19" t="s">
        <v>5050</v>
      </c>
      <c r="H2067" s="18">
        <v>10263.58</v>
      </c>
      <c r="I2067" s="19" t="s">
        <v>4611</v>
      </c>
      <c r="J2067" s="14" t="s">
        <v>5045</v>
      </c>
      <c r="K2067" s="84" t="s">
        <v>6788</v>
      </c>
    </row>
    <row r="2068" spans="1:11" s="67" customFormat="1" ht="15" hidden="1" customHeight="1">
      <c r="A2068" s="14" t="s">
        <v>5052</v>
      </c>
      <c r="B2068" s="14" t="s">
        <v>229</v>
      </c>
      <c r="C2068" s="14" t="s">
        <v>4984</v>
      </c>
      <c r="D2068" s="14">
        <v>33</v>
      </c>
      <c r="E2068" s="14">
        <v>2023</v>
      </c>
      <c r="F2068" s="16">
        <v>45182</v>
      </c>
      <c r="G2068" s="19" t="s">
        <v>5053</v>
      </c>
      <c r="H2068" s="18">
        <v>182859.6</v>
      </c>
      <c r="I2068" s="19" t="s">
        <v>5054</v>
      </c>
      <c r="J2068" s="14" t="s">
        <v>5051</v>
      </c>
      <c r="K2068" s="47" t="s">
        <v>6789</v>
      </c>
    </row>
    <row r="2069" spans="1:11" s="67" customFormat="1" ht="105" hidden="1" customHeight="1">
      <c r="A2069" s="14" t="s">
        <v>5055</v>
      </c>
      <c r="B2069" s="14" t="s">
        <v>1646</v>
      </c>
      <c r="C2069" s="14" t="s">
        <v>2095</v>
      </c>
      <c r="D2069" s="14">
        <v>6</v>
      </c>
      <c r="E2069" s="14">
        <v>2023</v>
      </c>
      <c r="F2069" s="16">
        <v>45170</v>
      </c>
      <c r="G2069" s="19" t="s">
        <v>5060</v>
      </c>
      <c r="H2069" s="18">
        <v>3721248</v>
      </c>
      <c r="I2069" s="19" t="s">
        <v>5056</v>
      </c>
      <c r="J2069" s="14" t="s">
        <v>5057</v>
      </c>
      <c r="K2069" s="47" t="s">
        <v>6790</v>
      </c>
    </row>
    <row r="2070" spans="1:11" s="67" customFormat="1" ht="105" hidden="1" customHeight="1">
      <c r="A2070" s="14" t="s">
        <v>5055</v>
      </c>
      <c r="B2070" s="14" t="s">
        <v>1646</v>
      </c>
      <c r="C2070" s="14" t="s">
        <v>2095</v>
      </c>
      <c r="D2070" s="14">
        <v>6</v>
      </c>
      <c r="E2070" s="14">
        <v>2023</v>
      </c>
      <c r="F2070" s="16">
        <v>45170</v>
      </c>
      <c r="G2070" s="19" t="s">
        <v>5061</v>
      </c>
      <c r="H2070" s="18">
        <v>456792</v>
      </c>
      <c r="I2070" s="19" t="s">
        <v>5058</v>
      </c>
      <c r="J2070" s="14" t="s">
        <v>5057</v>
      </c>
      <c r="K2070" s="47" t="s">
        <v>6790</v>
      </c>
    </row>
    <row r="2071" spans="1:11" s="67" customFormat="1" ht="105" hidden="1" customHeight="1">
      <c r="A2071" s="14" t="s">
        <v>5055</v>
      </c>
      <c r="B2071" s="14" t="s">
        <v>1646</v>
      </c>
      <c r="C2071" s="14" t="s">
        <v>2095</v>
      </c>
      <c r="D2071" s="14">
        <v>6</v>
      </c>
      <c r="E2071" s="14">
        <v>2023</v>
      </c>
      <c r="F2071" s="16">
        <v>45170</v>
      </c>
      <c r="G2071" s="19" t="s">
        <v>5062</v>
      </c>
      <c r="H2071" s="18">
        <v>168480</v>
      </c>
      <c r="I2071" s="19" t="s">
        <v>5059</v>
      </c>
      <c r="J2071" s="14" t="s">
        <v>5057</v>
      </c>
      <c r="K2071" s="47" t="s">
        <v>6790</v>
      </c>
    </row>
    <row r="2072" spans="1:11" ht="45" hidden="1" customHeight="1">
      <c r="A2072" s="34" t="s">
        <v>5168</v>
      </c>
      <c r="B2072" s="9" t="s">
        <v>43</v>
      </c>
      <c r="C2072" s="34" t="s">
        <v>8</v>
      </c>
      <c r="D2072" s="34">
        <v>8</v>
      </c>
      <c r="E2072" s="34">
        <v>2022</v>
      </c>
      <c r="F2072" s="53">
        <v>45180</v>
      </c>
      <c r="G2072" s="44" t="s">
        <v>5174</v>
      </c>
      <c r="H2072" s="62">
        <v>37899.5</v>
      </c>
      <c r="I2072" s="44" t="s">
        <v>5173</v>
      </c>
      <c r="J2072" s="34" t="s">
        <v>5175</v>
      </c>
      <c r="K2072" s="47" t="s">
        <v>7079</v>
      </c>
    </row>
    <row r="2073" spans="1:11" ht="61.5" hidden="1" customHeight="1">
      <c r="A2073" s="34" t="s">
        <v>5168</v>
      </c>
      <c r="B2073" s="9" t="s">
        <v>43</v>
      </c>
      <c r="C2073" s="34" t="s">
        <v>8</v>
      </c>
      <c r="D2073" s="34">
        <v>8</v>
      </c>
      <c r="E2073" s="34">
        <v>2022</v>
      </c>
      <c r="F2073" s="53">
        <v>45180</v>
      </c>
      <c r="G2073" s="44" t="s">
        <v>5172</v>
      </c>
      <c r="H2073" s="62">
        <v>61708.46</v>
      </c>
      <c r="I2073" s="44" t="s">
        <v>5171</v>
      </c>
      <c r="J2073" s="34" t="s">
        <v>5175</v>
      </c>
      <c r="K2073" s="89" t="s">
        <v>7079</v>
      </c>
    </row>
    <row r="2074" spans="1:11" ht="45" hidden="1" customHeight="1">
      <c r="A2074" s="34" t="s">
        <v>5168</v>
      </c>
      <c r="B2074" s="9" t="s">
        <v>43</v>
      </c>
      <c r="C2074" s="34" t="s">
        <v>8</v>
      </c>
      <c r="D2074" s="34">
        <v>8</v>
      </c>
      <c r="E2074" s="34">
        <v>2022</v>
      </c>
      <c r="F2074" s="53">
        <v>45180</v>
      </c>
      <c r="G2074" s="44" t="s">
        <v>5170</v>
      </c>
      <c r="H2074" s="62">
        <v>23241</v>
      </c>
      <c r="I2074" s="44" t="s">
        <v>5169</v>
      </c>
      <c r="J2074" s="34" t="s">
        <v>5175</v>
      </c>
      <c r="K2074" s="89" t="s">
        <v>7079</v>
      </c>
    </row>
    <row r="2075" spans="1:11" s="67" customFormat="1" ht="30" hidden="1" customHeight="1">
      <c r="A2075" s="14" t="s">
        <v>5063</v>
      </c>
      <c r="B2075" s="14" t="s">
        <v>4219</v>
      </c>
      <c r="C2075" s="14" t="s">
        <v>2095</v>
      </c>
      <c r="D2075" s="14">
        <v>8</v>
      </c>
      <c r="E2075" s="14">
        <v>2023</v>
      </c>
      <c r="F2075" s="16">
        <v>45188</v>
      </c>
      <c r="G2075" s="19" t="s">
        <v>5064</v>
      </c>
      <c r="H2075" s="18">
        <v>12760</v>
      </c>
      <c r="I2075" s="19" t="s">
        <v>5065</v>
      </c>
      <c r="J2075" s="14" t="s">
        <v>5057</v>
      </c>
      <c r="K2075" s="47" t="s">
        <v>6790</v>
      </c>
    </row>
    <row r="2076" spans="1:11" s="67" customFormat="1" ht="75" hidden="1" customHeight="1">
      <c r="A2076" s="14" t="s">
        <v>5090</v>
      </c>
      <c r="B2076" s="14" t="s">
        <v>79</v>
      </c>
      <c r="C2076" s="14" t="s">
        <v>2095</v>
      </c>
      <c r="D2076" s="14">
        <v>23</v>
      </c>
      <c r="E2076" s="14">
        <v>2023</v>
      </c>
      <c r="F2076" s="16">
        <v>45181</v>
      </c>
      <c r="G2076" s="19" t="s">
        <v>5176</v>
      </c>
      <c r="H2076" s="18">
        <v>16203457.699999999</v>
      </c>
      <c r="I2076" s="19" t="s">
        <v>5177</v>
      </c>
      <c r="J2076" s="14" t="s">
        <v>5178</v>
      </c>
      <c r="K2076" s="47" t="s">
        <v>6790</v>
      </c>
    </row>
    <row r="2077" spans="1:11" s="67" customFormat="1" ht="15" hidden="1" customHeight="1">
      <c r="A2077" s="14" t="s">
        <v>5063</v>
      </c>
      <c r="B2077" s="14" t="s">
        <v>4219</v>
      </c>
      <c r="C2077" s="14" t="s">
        <v>2095</v>
      </c>
      <c r="D2077" s="14">
        <v>8</v>
      </c>
      <c r="E2077" s="14">
        <v>2023</v>
      </c>
      <c r="F2077" s="16">
        <v>45188</v>
      </c>
      <c r="G2077" s="109" t="s">
        <v>5067</v>
      </c>
      <c r="H2077" s="18">
        <v>3318</v>
      </c>
      <c r="I2077" s="19" t="s">
        <v>5066</v>
      </c>
      <c r="J2077" s="14" t="s">
        <v>5057</v>
      </c>
      <c r="K2077" s="47" t="s">
        <v>6790</v>
      </c>
    </row>
    <row r="2078" spans="1:11" s="67" customFormat="1" ht="45" hidden="1" customHeight="1">
      <c r="A2078" s="14" t="s">
        <v>5063</v>
      </c>
      <c r="B2078" s="14" t="s">
        <v>4219</v>
      </c>
      <c r="C2078" s="14" t="s">
        <v>2095</v>
      </c>
      <c r="D2078" s="14">
        <v>8</v>
      </c>
      <c r="E2078" s="14">
        <v>2023</v>
      </c>
      <c r="F2078" s="16">
        <v>45188</v>
      </c>
      <c r="G2078" s="19" t="s">
        <v>5075</v>
      </c>
      <c r="H2078" s="18">
        <v>23817.97</v>
      </c>
      <c r="I2078" s="19" t="s">
        <v>5068</v>
      </c>
      <c r="J2078" s="14" t="s">
        <v>5057</v>
      </c>
      <c r="K2078" s="47" t="s">
        <v>6790</v>
      </c>
    </row>
    <row r="2079" spans="1:11" s="67" customFormat="1" ht="15" hidden="1" customHeight="1">
      <c r="A2079" s="14" t="s">
        <v>5063</v>
      </c>
      <c r="B2079" s="14" t="s">
        <v>4219</v>
      </c>
      <c r="C2079" s="14" t="s">
        <v>2095</v>
      </c>
      <c r="D2079" s="14">
        <v>8</v>
      </c>
      <c r="E2079" s="14">
        <v>2023</v>
      </c>
      <c r="F2079" s="16">
        <v>45188</v>
      </c>
      <c r="G2079" s="14" t="s">
        <v>5076</v>
      </c>
      <c r="H2079" s="18">
        <v>16017.04</v>
      </c>
      <c r="I2079" s="19" t="s">
        <v>5069</v>
      </c>
      <c r="J2079" s="14" t="s">
        <v>5057</v>
      </c>
      <c r="K2079" s="47" t="s">
        <v>6790</v>
      </c>
    </row>
    <row r="2080" spans="1:11" s="67" customFormat="1" ht="30" hidden="1" customHeight="1">
      <c r="A2080" s="14" t="s">
        <v>5063</v>
      </c>
      <c r="B2080" s="14" t="s">
        <v>4219</v>
      </c>
      <c r="C2080" s="14" t="s">
        <v>2095</v>
      </c>
      <c r="D2080" s="14">
        <v>8</v>
      </c>
      <c r="E2080" s="14">
        <v>2023</v>
      </c>
      <c r="F2080" s="16">
        <v>45188</v>
      </c>
      <c r="G2080" s="19" t="s">
        <v>5077</v>
      </c>
      <c r="H2080" s="18">
        <v>5150.3999999999996</v>
      </c>
      <c r="I2080" s="26" t="s">
        <v>5384</v>
      </c>
      <c r="J2080" s="14" t="s">
        <v>5057</v>
      </c>
      <c r="K2080" s="47" t="s">
        <v>6790</v>
      </c>
    </row>
    <row r="2081" spans="1:11" s="67" customFormat="1" ht="30" hidden="1" customHeight="1">
      <c r="A2081" s="14" t="s">
        <v>5063</v>
      </c>
      <c r="B2081" s="14" t="s">
        <v>4219</v>
      </c>
      <c r="C2081" s="14" t="s">
        <v>2095</v>
      </c>
      <c r="D2081" s="14">
        <v>8</v>
      </c>
      <c r="E2081" s="14">
        <v>2023</v>
      </c>
      <c r="F2081" s="16">
        <v>45188</v>
      </c>
      <c r="G2081" s="14" t="s">
        <v>5081</v>
      </c>
      <c r="H2081" s="18">
        <v>7200</v>
      </c>
      <c r="I2081" s="19" t="s">
        <v>5070</v>
      </c>
      <c r="J2081" s="14" t="s">
        <v>5057</v>
      </c>
      <c r="K2081" s="47" t="s">
        <v>6790</v>
      </c>
    </row>
    <row r="2082" spans="1:11" s="67" customFormat="1" ht="15" hidden="1" customHeight="1">
      <c r="A2082" s="14" t="s">
        <v>5063</v>
      </c>
      <c r="B2082" s="14" t="s">
        <v>4219</v>
      </c>
      <c r="C2082" s="14" t="s">
        <v>2095</v>
      </c>
      <c r="D2082" s="14">
        <v>8</v>
      </c>
      <c r="E2082" s="14">
        <v>2023</v>
      </c>
      <c r="F2082" s="16">
        <v>45188</v>
      </c>
      <c r="G2082" s="14" t="s">
        <v>5078</v>
      </c>
      <c r="H2082" s="18">
        <v>20748</v>
      </c>
      <c r="I2082" s="19" t="s">
        <v>5071</v>
      </c>
      <c r="J2082" s="14" t="s">
        <v>5057</v>
      </c>
      <c r="K2082" s="47" t="s">
        <v>6790</v>
      </c>
    </row>
    <row r="2083" spans="1:11" s="67" customFormat="1" ht="30" hidden="1" customHeight="1">
      <c r="A2083" s="14" t="s">
        <v>5063</v>
      </c>
      <c r="B2083" s="14" t="s">
        <v>4219</v>
      </c>
      <c r="C2083" s="14" t="s">
        <v>2095</v>
      </c>
      <c r="D2083" s="14">
        <v>8</v>
      </c>
      <c r="E2083" s="14">
        <v>2023</v>
      </c>
      <c r="F2083" s="16">
        <v>45188</v>
      </c>
      <c r="G2083" s="14" t="s">
        <v>5079</v>
      </c>
      <c r="H2083" s="18">
        <v>15300</v>
      </c>
      <c r="I2083" s="19" t="s">
        <v>5072</v>
      </c>
      <c r="J2083" s="14" t="s">
        <v>5057</v>
      </c>
      <c r="K2083" s="47" t="s">
        <v>6790</v>
      </c>
    </row>
    <row r="2084" spans="1:11" s="67" customFormat="1" ht="30" hidden="1" customHeight="1">
      <c r="A2084" s="14" t="s">
        <v>5063</v>
      </c>
      <c r="B2084" s="14" t="s">
        <v>4219</v>
      </c>
      <c r="C2084" s="14" t="s">
        <v>2095</v>
      </c>
      <c r="D2084" s="14">
        <v>8</v>
      </c>
      <c r="E2084" s="14">
        <v>2023</v>
      </c>
      <c r="F2084" s="16">
        <v>45188</v>
      </c>
      <c r="G2084" s="14" t="s">
        <v>5080</v>
      </c>
      <c r="H2084" s="18">
        <v>10828.8</v>
      </c>
      <c r="I2084" s="19" t="s">
        <v>5073</v>
      </c>
      <c r="J2084" s="14" t="s">
        <v>5057</v>
      </c>
      <c r="K2084" s="47" t="s">
        <v>6790</v>
      </c>
    </row>
    <row r="2085" spans="1:11" s="67" customFormat="1" ht="30" hidden="1" customHeight="1">
      <c r="A2085" s="14" t="s">
        <v>5063</v>
      </c>
      <c r="B2085" s="14" t="s">
        <v>4219</v>
      </c>
      <c r="C2085" s="14" t="s">
        <v>2095</v>
      </c>
      <c r="D2085" s="14">
        <v>8</v>
      </c>
      <c r="E2085" s="14">
        <v>2023</v>
      </c>
      <c r="F2085" s="16">
        <v>45188</v>
      </c>
      <c r="G2085" s="19" t="s">
        <v>5082</v>
      </c>
      <c r="H2085" s="18">
        <v>77933.399999999994</v>
      </c>
      <c r="I2085" s="19" t="s">
        <v>5074</v>
      </c>
      <c r="J2085" s="14" t="s">
        <v>5057</v>
      </c>
      <c r="K2085" s="47" t="s">
        <v>6790</v>
      </c>
    </row>
    <row r="2086" spans="1:11" s="67" customFormat="1" ht="30" hidden="1" customHeight="1">
      <c r="A2086" s="14" t="s">
        <v>5083</v>
      </c>
      <c r="B2086" s="14" t="s">
        <v>229</v>
      </c>
      <c r="C2086" s="14" t="s">
        <v>5084</v>
      </c>
      <c r="D2086" s="14">
        <v>40</v>
      </c>
      <c r="E2086" s="14">
        <v>2023</v>
      </c>
      <c r="F2086" s="16">
        <v>45187</v>
      </c>
      <c r="G2086" s="19" t="s">
        <v>5085</v>
      </c>
      <c r="H2086" s="18">
        <v>7879450</v>
      </c>
      <c r="I2086" s="19" t="s">
        <v>5086</v>
      </c>
      <c r="J2086" s="14" t="s">
        <v>5057</v>
      </c>
      <c r="K2086" s="47" t="s">
        <v>6790</v>
      </c>
    </row>
    <row r="2087" spans="1:11" s="67" customFormat="1" ht="150" hidden="1" customHeight="1">
      <c r="A2087" s="14" t="s">
        <v>5090</v>
      </c>
      <c r="B2087" s="14" t="s">
        <v>79</v>
      </c>
      <c r="C2087" s="19" t="s">
        <v>5087</v>
      </c>
      <c r="D2087" s="14">
        <v>23</v>
      </c>
      <c r="E2087" s="14">
        <v>2023</v>
      </c>
      <c r="F2087" s="16">
        <v>45189</v>
      </c>
      <c r="G2087" s="19" t="s">
        <v>5088</v>
      </c>
      <c r="H2087" s="18" t="s">
        <v>70</v>
      </c>
      <c r="I2087" s="19" t="s">
        <v>70</v>
      </c>
      <c r="J2087" s="14" t="s">
        <v>5089</v>
      </c>
      <c r="K2087" s="47" t="s">
        <v>6790</v>
      </c>
    </row>
    <row r="2088" spans="1:11" s="67" customFormat="1" ht="60" hidden="1" customHeight="1">
      <c r="A2088" s="14" t="s">
        <v>5091</v>
      </c>
      <c r="B2088" s="14" t="s">
        <v>141</v>
      </c>
      <c r="C2088" s="14" t="s">
        <v>8</v>
      </c>
      <c r="D2088" s="14">
        <v>26</v>
      </c>
      <c r="E2088" s="14">
        <v>2023</v>
      </c>
      <c r="F2088" s="16">
        <v>45190</v>
      </c>
      <c r="G2088" s="19" t="s">
        <v>5092</v>
      </c>
      <c r="H2088" s="18">
        <v>13184573.83</v>
      </c>
      <c r="I2088" s="19" t="s">
        <v>3468</v>
      </c>
      <c r="J2088" s="14" t="s">
        <v>5089</v>
      </c>
      <c r="K2088" s="47" t="s">
        <v>6790</v>
      </c>
    </row>
    <row r="2089" spans="1:11" s="67" customFormat="1" ht="30" hidden="1" customHeight="1">
      <c r="A2089" s="14" t="s">
        <v>5093</v>
      </c>
      <c r="B2089" s="14" t="s">
        <v>4219</v>
      </c>
      <c r="C2089" s="14" t="s">
        <v>2095</v>
      </c>
      <c r="D2089" s="14">
        <v>6</v>
      </c>
      <c r="E2089" s="14">
        <v>2023</v>
      </c>
      <c r="F2089" s="16">
        <v>45191</v>
      </c>
      <c r="G2089" s="19" t="s">
        <v>5094</v>
      </c>
      <c r="H2089" s="18">
        <v>168000</v>
      </c>
      <c r="I2089" s="19" t="s">
        <v>5095</v>
      </c>
      <c r="J2089" s="14" t="s">
        <v>5089</v>
      </c>
      <c r="K2089" s="47" t="s">
        <v>6791</v>
      </c>
    </row>
    <row r="2090" spans="1:11" s="67" customFormat="1" ht="15" hidden="1" customHeight="1">
      <c r="A2090" s="14" t="s">
        <v>5093</v>
      </c>
      <c r="B2090" s="14" t="s">
        <v>4219</v>
      </c>
      <c r="C2090" s="14" t="s">
        <v>2095</v>
      </c>
      <c r="D2090" s="14">
        <v>6</v>
      </c>
      <c r="E2090" s="14">
        <v>2023</v>
      </c>
      <c r="F2090" s="16">
        <v>45191</v>
      </c>
      <c r="G2090" s="14" t="s">
        <v>5102</v>
      </c>
      <c r="H2090" s="18">
        <v>734751</v>
      </c>
      <c r="I2090" s="19" t="s">
        <v>5096</v>
      </c>
      <c r="J2090" s="14" t="s">
        <v>5089</v>
      </c>
      <c r="K2090" s="47" t="s">
        <v>6791</v>
      </c>
    </row>
    <row r="2091" spans="1:11" s="67" customFormat="1" ht="15" hidden="1" customHeight="1">
      <c r="A2091" s="14" t="s">
        <v>5093</v>
      </c>
      <c r="B2091" s="14" t="s">
        <v>4219</v>
      </c>
      <c r="C2091" s="14" t="s">
        <v>2095</v>
      </c>
      <c r="D2091" s="14">
        <v>6</v>
      </c>
      <c r="E2091" s="14">
        <v>2023</v>
      </c>
      <c r="F2091" s="16">
        <v>45191</v>
      </c>
      <c r="G2091" s="14" t="s">
        <v>5103</v>
      </c>
      <c r="H2091" s="77">
        <v>284935</v>
      </c>
      <c r="I2091" s="19" t="s">
        <v>5097</v>
      </c>
      <c r="J2091" s="14" t="s">
        <v>5089</v>
      </c>
      <c r="K2091" s="47" t="s">
        <v>6791</v>
      </c>
    </row>
    <row r="2092" spans="1:11" s="67" customFormat="1" ht="15" hidden="1" customHeight="1">
      <c r="A2092" s="14" t="s">
        <v>5093</v>
      </c>
      <c r="B2092" s="14" t="s">
        <v>4219</v>
      </c>
      <c r="C2092" s="14" t="s">
        <v>2095</v>
      </c>
      <c r="D2092" s="14">
        <v>6</v>
      </c>
      <c r="E2092" s="14">
        <v>2023</v>
      </c>
      <c r="F2092" s="16">
        <v>45191</v>
      </c>
      <c r="G2092" s="14" t="s">
        <v>5104</v>
      </c>
      <c r="H2092" s="77">
        <v>42412.47</v>
      </c>
      <c r="I2092" s="19" t="s">
        <v>5098</v>
      </c>
      <c r="J2092" s="14" t="s">
        <v>5089</v>
      </c>
      <c r="K2092" s="47" t="s">
        <v>6791</v>
      </c>
    </row>
    <row r="2093" spans="1:11" s="67" customFormat="1" ht="15" hidden="1" customHeight="1">
      <c r="A2093" s="14" t="s">
        <v>5093</v>
      </c>
      <c r="B2093" s="14" t="s">
        <v>4219</v>
      </c>
      <c r="C2093" s="14" t="s">
        <v>2095</v>
      </c>
      <c r="D2093" s="14">
        <v>6</v>
      </c>
      <c r="E2093" s="14">
        <v>2023</v>
      </c>
      <c r="F2093" s="16">
        <v>45191</v>
      </c>
      <c r="G2093" s="14" t="s">
        <v>5105</v>
      </c>
      <c r="H2093" s="77">
        <v>46084.5</v>
      </c>
      <c r="I2093" s="19" t="s">
        <v>5100</v>
      </c>
      <c r="J2093" s="14" t="s">
        <v>5089</v>
      </c>
      <c r="K2093" s="47" t="s">
        <v>6791</v>
      </c>
    </row>
    <row r="2094" spans="1:11" s="67" customFormat="1" ht="15" hidden="1" customHeight="1">
      <c r="A2094" s="14" t="s">
        <v>5093</v>
      </c>
      <c r="B2094" s="14" t="s">
        <v>4219</v>
      </c>
      <c r="C2094" s="14" t="s">
        <v>2095</v>
      </c>
      <c r="D2094" s="14">
        <v>6</v>
      </c>
      <c r="E2094" s="14">
        <v>2023</v>
      </c>
      <c r="F2094" s="16">
        <v>45191</v>
      </c>
      <c r="G2094" s="14" t="s">
        <v>5106</v>
      </c>
      <c r="H2094" s="18">
        <v>128506</v>
      </c>
      <c r="I2094" s="19" t="s">
        <v>5099</v>
      </c>
      <c r="J2094" s="14" t="s">
        <v>5089</v>
      </c>
      <c r="K2094" s="47" t="s">
        <v>6791</v>
      </c>
    </row>
    <row r="2095" spans="1:11" s="67" customFormat="1" ht="30" hidden="1" customHeight="1">
      <c r="A2095" s="14" t="s">
        <v>5093</v>
      </c>
      <c r="B2095" s="14" t="s">
        <v>4219</v>
      </c>
      <c r="C2095" s="14" t="s">
        <v>2095</v>
      </c>
      <c r="D2095" s="14">
        <v>6</v>
      </c>
      <c r="E2095" s="14">
        <v>2023</v>
      </c>
      <c r="F2095" s="16">
        <v>45191</v>
      </c>
      <c r="G2095" s="19" t="s">
        <v>5107</v>
      </c>
      <c r="H2095" s="18">
        <v>39951</v>
      </c>
      <c r="I2095" s="19" t="s">
        <v>5101</v>
      </c>
      <c r="J2095" s="14" t="s">
        <v>5089</v>
      </c>
      <c r="K2095" s="47" t="s">
        <v>6791</v>
      </c>
    </row>
    <row r="2096" spans="1:11" s="67" customFormat="1" ht="45" hidden="1" customHeight="1">
      <c r="A2096" s="14" t="s">
        <v>5108</v>
      </c>
      <c r="B2096" s="14" t="s">
        <v>229</v>
      </c>
      <c r="C2096" s="14" t="s">
        <v>5084</v>
      </c>
      <c r="D2096" s="14">
        <v>32</v>
      </c>
      <c r="E2096" s="14">
        <v>2023</v>
      </c>
      <c r="F2096" s="16">
        <v>45194</v>
      </c>
      <c r="G2096" s="19" t="s">
        <v>5109</v>
      </c>
      <c r="H2096" s="18">
        <v>19729.810000000001</v>
      </c>
      <c r="I2096" s="19" t="s">
        <v>5110</v>
      </c>
      <c r="J2096" s="14" t="s">
        <v>5111</v>
      </c>
      <c r="K2096" s="47" t="s">
        <v>6792</v>
      </c>
    </row>
    <row r="2097" spans="1:11" s="67" customFormat="1" ht="60" hidden="1" customHeight="1">
      <c r="A2097" s="14" t="s">
        <v>5112</v>
      </c>
      <c r="B2097" s="14" t="s">
        <v>62</v>
      </c>
      <c r="C2097" s="19" t="s">
        <v>5113</v>
      </c>
      <c r="D2097" s="14">
        <v>6</v>
      </c>
      <c r="E2097" s="14">
        <v>2023</v>
      </c>
      <c r="F2097" s="16">
        <v>45195</v>
      </c>
      <c r="G2097" s="19" t="s">
        <v>5114</v>
      </c>
      <c r="H2097" s="18">
        <v>39760239.329999998</v>
      </c>
      <c r="I2097" s="19" t="s">
        <v>4727</v>
      </c>
      <c r="J2097" s="14" t="s">
        <v>5115</v>
      </c>
      <c r="K2097" s="47" t="s">
        <v>6794</v>
      </c>
    </row>
    <row r="2098" spans="1:11" s="67" customFormat="1" ht="45" hidden="1" customHeight="1">
      <c r="A2098" s="14" t="s">
        <v>5116</v>
      </c>
      <c r="B2098" s="14" t="s">
        <v>68</v>
      </c>
      <c r="C2098" s="14" t="s">
        <v>4960</v>
      </c>
      <c r="D2098" s="14" t="s">
        <v>70</v>
      </c>
      <c r="E2098" s="14">
        <v>2023</v>
      </c>
      <c r="F2098" s="16">
        <v>45195</v>
      </c>
      <c r="G2098" s="19" t="s">
        <v>5117</v>
      </c>
      <c r="H2098" s="18">
        <v>10915</v>
      </c>
      <c r="I2098" s="19" t="s">
        <v>70</v>
      </c>
      <c r="J2098" s="14" t="s">
        <v>5118</v>
      </c>
      <c r="K2098" s="47" t="s">
        <v>6793</v>
      </c>
    </row>
    <row r="2099" spans="1:11" s="67" customFormat="1" ht="90" hidden="1" customHeight="1">
      <c r="A2099" s="14" t="s">
        <v>5120</v>
      </c>
      <c r="B2099" s="14" t="s">
        <v>68</v>
      </c>
      <c r="C2099" s="14" t="s">
        <v>551</v>
      </c>
      <c r="D2099" s="14" t="s">
        <v>70</v>
      </c>
      <c r="E2099" s="14">
        <v>2023</v>
      </c>
      <c r="F2099" s="16">
        <v>45195</v>
      </c>
      <c r="G2099" s="19" t="s">
        <v>5119</v>
      </c>
      <c r="H2099" s="18">
        <v>12368.96</v>
      </c>
      <c r="I2099" s="19" t="s">
        <v>70</v>
      </c>
      <c r="J2099" s="14" t="s">
        <v>5118</v>
      </c>
      <c r="K2099" s="47" t="s">
        <v>6793</v>
      </c>
    </row>
    <row r="2100" spans="1:11" s="67" customFormat="1" ht="30" hidden="1" customHeight="1">
      <c r="A2100" s="14" t="s">
        <v>5123</v>
      </c>
      <c r="B2100" s="9" t="s">
        <v>5018</v>
      </c>
      <c r="C2100" s="14" t="s">
        <v>8</v>
      </c>
      <c r="D2100" s="14">
        <v>6</v>
      </c>
      <c r="E2100" s="14">
        <v>2023</v>
      </c>
      <c r="F2100" s="16">
        <v>45197</v>
      </c>
      <c r="G2100" s="19" t="s">
        <v>5121</v>
      </c>
      <c r="H2100" s="18">
        <v>180306</v>
      </c>
      <c r="I2100" s="19" t="s">
        <v>5122</v>
      </c>
      <c r="J2100" s="14" t="s">
        <v>5115</v>
      </c>
      <c r="K2100" s="47" t="s">
        <v>6794</v>
      </c>
    </row>
    <row r="2101" spans="1:11" s="67" customFormat="1" ht="30" hidden="1" customHeight="1">
      <c r="A2101" s="14" t="s">
        <v>5124</v>
      </c>
      <c r="B2101" s="14" t="s">
        <v>229</v>
      </c>
      <c r="C2101" s="14" t="s">
        <v>8</v>
      </c>
      <c r="D2101" s="14">
        <v>29</v>
      </c>
      <c r="E2101" s="14">
        <v>2023</v>
      </c>
      <c r="F2101" s="16">
        <v>45195</v>
      </c>
      <c r="G2101" s="14" t="s">
        <v>5126</v>
      </c>
      <c r="H2101" s="18">
        <v>53903.199999999997</v>
      </c>
      <c r="I2101" s="19" t="s">
        <v>5125</v>
      </c>
      <c r="J2101" s="14" t="s">
        <v>5115</v>
      </c>
      <c r="K2101" s="47" t="s">
        <v>6794</v>
      </c>
    </row>
    <row r="2102" spans="1:11" s="67" customFormat="1" ht="30" hidden="1" customHeight="1">
      <c r="A2102" s="14" t="s">
        <v>5124</v>
      </c>
      <c r="B2102" s="14" t="s">
        <v>229</v>
      </c>
      <c r="C2102" s="14" t="s">
        <v>8</v>
      </c>
      <c r="D2102" s="14">
        <v>29</v>
      </c>
      <c r="E2102" s="14">
        <v>2023</v>
      </c>
      <c r="F2102" s="16">
        <v>45195</v>
      </c>
      <c r="G2102" s="19" t="s">
        <v>5127</v>
      </c>
      <c r="H2102" s="77">
        <v>193074.7</v>
      </c>
      <c r="I2102" s="19" t="s">
        <v>5128</v>
      </c>
      <c r="J2102" s="14" t="s">
        <v>5115</v>
      </c>
      <c r="K2102" s="47" t="s">
        <v>6794</v>
      </c>
    </row>
    <row r="2103" spans="1:11" s="67" customFormat="1" ht="15" hidden="1" customHeight="1">
      <c r="A2103" s="14" t="s">
        <v>5124</v>
      </c>
      <c r="B2103" s="14" t="s">
        <v>229</v>
      </c>
      <c r="C2103" s="14" t="s">
        <v>8</v>
      </c>
      <c r="D2103" s="14">
        <v>29</v>
      </c>
      <c r="E2103" s="14">
        <v>2023</v>
      </c>
      <c r="F2103" s="16">
        <v>45195</v>
      </c>
      <c r="G2103" s="14" t="s">
        <v>5129</v>
      </c>
      <c r="H2103" s="18">
        <v>19404.5</v>
      </c>
      <c r="I2103" s="19" t="s">
        <v>4551</v>
      </c>
      <c r="J2103" s="14" t="s">
        <v>5115</v>
      </c>
      <c r="K2103" s="47" t="s">
        <v>6794</v>
      </c>
    </row>
    <row r="2104" spans="1:11" s="67" customFormat="1" ht="45" hidden="1" customHeight="1">
      <c r="A2104" s="14" t="s">
        <v>5130</v>
      </c>
      <c r="B2104" s="14" t="s">
        <v>1646</v>
      </c>
      <c r="C2104" s="14" t="s">
        <v>2095</v>
      </c>
      <c r="D2104" s="14">
        <v>7</v>
      </c>
      <c r="E2104" s="14">
        <v>2023</v>
      </c>
      <c r="F2104" s="16">
        <v>45201</v>
      </c>
      <c r="G2104" s="19" t="s">
        <v>5131</v>
      </c>
      <c r="H2104" s="18">
        <v>5900000</v>
      </c>
      <c r="I2104" s="19" t="s">
        <v>5132</v>
      </c>
      <c r="J2104" s="14" t="s">
        <v>5133</v>
      </c>
      <c r="K2104" s="47" t="s">
        <v>6795</v>
      </c>
    </row>
    <row r="2105" spans="1:11" s="67" customFormat="1" ht="90" hidden="1" customHeight="1">
      <c r="A2105" s="14" t="s">
        <v>5136</v>
      </c>
      <c r="B2105" s="14" t="s">
        <v>68</v>
      </c>
      <c r="C2105" s="14" t="s">
        <v>4960</v>
      </c>
      <c r="D2105" s="14" t="s">
        <v>70</v>
      </c>
      <c r="E2105" s="14">
        <v>2023</v>
      </c>
      <c r="F2105" s="16">
        <v>45201</v>
      </c>
      <c r="G2105" s="19" t="s">
        <v>5134</v>
      </c>
      <c r="H2105" s="18">
        <v>25640</v>
      </c>
      <c r="I2105" s="19" t="s">
        <v>5135</v>
      </c>
      <c r="J2105" s="14" t="s">
        <v>5133</v>
      </c>
      <c r="K2105" s="47" t="s">
        <v>6795</v>
      </c>
    </row>
    <row r="2106" spans="1:11" s="67" customFormat="1" ht="60" hidden="1" customHeight="1">
      <c r="A2106" s="14" t="s">
        <v>5138</v>
      </c>
      <c r="B2106" s="19" t="s">
        <v>5137</v>
      </c>
      <c r="C2106" s="14" t="s">
        <v>2095</v>
      </c>
      <c r="D2106" s="14">
        <v>11</v>
      </c>
      <c r="E2106" s="14">
        <v>2023</v>
      </c>
      <c r="F2106" s="16">
        <v>45226</v>
      </c>
      <c r="G2106" s="19" t="s">
        <v>5141</v>
      </c>
      <c r="H2106" s="18">
        <v>10718</v>
      </c>
      <c r="I2106" s="19" t="s">
        <v>5139</v>
      </c>
      <c r="J2106" s="14" t="s">
        <v>5140</v>
      </c>
      <c r="K2106" s="47" t="s">
        <v>6796</v>
      </c>
    </row>
    <row r="2107" spans="1:11" s="67" customFormat="1" ht="30" hidden="1" customHeight="1">
      <c r="A2107" s="14" t="s">
        <v>5144</v>
      </c>
      <c r="B2107" s="14" t="s">
        <v>308</v>
      </c>
      <c r="C2107" s="14" t="s">
        <v>8</v>
      </c>
      <c r="D2107" s="14">
        <v>13</v>
      </c>
      <c r="E2107" s="14">
        <v>2023</v>
      </c>
      <c r="F2107" s="16">
        <v>45226</v>
      </c>
      <c r="G2107" s="19" t="s">
        <v>5143</v>
      </c>
      <c r="H2107" s="18">
        <v>1179090</v>
      </c>
      <c r="I2107" s="19" t="s">
        <v>5142</v>
      </c>
      <c r="J2107" s="14" t="s">
        <v>5140</v>
      </c>
      <c r="K2107" s="47" t="s">
        <v>6796</v>
      </c>
    </row>
    <row r="2108" spans="1:11" s="67" customFormat="1" ht="60" hidden="1" customHeight="1">
      <c r="A2108" s="14" t="s">
        <v>5145</v>
      </c>
      <c r="B2108" s="14" t="s">
        <v>79</v>
      </c>
      <c r="C2108" s="14" t="s">
        <v>2981</v>
      </c>
      <c r="D2108" s="14">
        <v>28</v>
      </c>
      <c r="E2108" s="14">
        <v>2023</v>
      </c>
      <c r="F2108" s="16">
        <v>45204</v>
      </c>
      <c r="G2108" s="19" t="s">
        <v>5146</v>
      </c>
      <c r="H2108" s="18">
        <v>125258.24000000001</v>
      </c>
      <c r="I2108" s="19" t="s">
        <v>5147</v>
      </c>
      <c r="J2108" s="14" t="s">
        <v>5148</v>
      </c>
      <c r="K2108" s="47" t="s">
        <v>6797</v>
      </c>
    </row>
    <row r="2109" spans="1:11" s="67" customFormat="1" ht="30" hidden="1" customHeight="1">
      <c r="A2109" s="14" t="s">
        <v>5150</v>
      </c>
      <c r="B2109" s="14" t="s">
        <v>1678</v>
      </c>
      <c r="C2109" s="14" t="s">
        <v>5149</v>
      </c>
      <c r="D2109" s="14" t="s">
        <v>70</v>
      </c>
      <c r="E2109" s="14">
        <v>2023</v>
      </c>
      <c r="F2109" s="16">
        <v>45205</v>
      </c>
      <c r="G2109" s="19" t="s">
        <v>5151</v>
      </c>
      <c r="H2109" s="18">
        <v>880538.85</v>
      </c>
      <c r="I2109" s="19" t="s">
        <v>5152</v>
      </c>
      <c r="J2109" s="14" t="s">
        <v>5148</v>
      </c>
      <c r="K2109" s="47" t="s">
        <v>6797</v>
      </c>
    </row>
    <row r="2110" spans="1:11" s="67" customFormat="1" ht="75" hidden="1" customHeight="1">
      <c r="A2110" s="14" t="s">
        <v>5154</v>
      </c>
      <c r="B2110" s="14" t="s">
        <v>68</v>
      </c>
      <c r="C2110" s="14" t="s">
        <v>5153</v>
      </c>
      <c r="D2110" s="14" t="s">
        <v>70</v>
      </c>
      <c r="E2110" s="14">
        <v>2023</v>
      </c>
      <c r="F2110" s="16">
        <v>45201</v>
      </c>
      <c r="G2110" s="19" t="s">
        <v>5155</v>
      </c>
      <c r="H2110" s="18">
        <v>95166.96</v>
      </c>
      <c r="I2110" s="19" t="s">
        <v>5156</v>
      </c>
      <c r="J2110" s="14" t="s">
        <v>5148</v>
      </c>
      <c r="K2110" s="47" t="s">
        <v>6797</v>
      </c>
    </row>
    <row r="2111" spans="1:11" s="67" customFormat="1" ht="60" hidden="1" customHeight="1">
      <c r="A2111" s="14" t="s">
        <v>5157</v>
      </c>
      <c r="B2111" s="14" t="s">
        <v>62</v>
      </c>
      <c r="C2111" s="19" t="s">
        <v>1525</v>
      </c>
      <c r="D2111" s="14">
        <v>20</v>
      </c>
      <c r="E2111" s="14">
        <v>2023</v>
      </c>
      <c r="F2111" s="16">
        <v>45208</v>
      </c>
      <c r="G2111" s="19" t="s">
        <v>5161</v>
      </c>
      <c r="H2111" s="18">
        <v>9820.5</v>
      </c>
      <c r="I2111" s="19" t="s">
        <v>5158</v>
      </c>
      <c r="J2111" s="14" t="s">
        <v>5159</v>
      </c>
      <c r="K2111" s="47" t="s">
        <v>6798</v>
      </c>
    </row>
    <row r="2112" spans="1:11" s="67" customFormat="1" ht="60" hidden="1" customHeight="1">
      <c r="A2112" s="14" t="s">
        <v>5157</v>
      </c>
      <c r="B2112" s="14" t="s">
        <v>62</v>
      </c>
      <c r="C2112" s="19" t="s">
        <v>1525</v>
      </c>
      <c r="D2112" s="14">
        <v>20</v>
      </c>
      <c r="E2112" s="14">
        <v>2023</v>
      </c>
      <c r="F2112" s="16">
        <v>45208</v>
      </c>
      <c r="G2112" s="19" t="s">
        <v>5162</v>
      </c>
      <c r="H2112" s="18">
        <v>7904.7</v>
      </c>
      <c r="I2112" s="19" t="s">
        <v>5160</v>
      </c>
      <c r="J2112" s="14" t="s">
        <v>5159</v>
      </c>
      <c r="K2112" s="84" t="s">
        <v>6798</v>
      </c>
    </row>
    <row r="2113" spans="1:11" s="67" customFormat="1" ht="30" hidden="1" customHeight="1">
      <c r="A2113" s="14" t="s">
        <v>5165</v>
      </c>
      <c r="B2113" s="14" t="s">
        <v>68</v>
      </c>
      <c r="C2113" s="14" t="s">
        <v>5153</v>
      </c>
      <c r="D2113" s="14" t="s">
        <v>70</v>
      </c>
      <c r="E2113" s="14">
        <v>2023</v>
      </c>
      <c r="F2113" s="16">
        <v>45210</v>
      </c>
      <c r="G2113" s="19" t="s">
        <v>5163</v>
      </c>
      <c r="H2113" s="18">
        <v>1536</v>
      </c>
      <c r="I2113" s="19" t="s">
        <v>5164</v>
      </c>
      <c r="J2113" s="14" t="s">
        <v>5159</v>
      </c>
      <c r="K2113" s="47" t="s">
        <v>6798</v>
      </c>
    </row>
    <row r="2114" spans="1:11" s="67" customFormat="1" ht="75" hidden="1" customHeight="1">
      <c r="A2114" s="14" t="s">
        <v>5179</v>
      </c>
      <c r="B2114" s="19" t="s">
        <v>5137</v>
      </c>
      <c r="C2114" s="14" t="s">
        <v>2095</v>
      </c>
      <c r="D2114" s="14">
        <v>1</v>
      </c>
      <c r="E2114" s="14">
        <v>2023</v>
      </c>
      <c r="F2114" s="16">
        <v>45210</v>
      </c>
      <c r="G2114" s="19" t="s">
        <v>5180</v>
      </c>
      <c r="H2114" s="18">
        <v>166800</v>
      </c>
      <c r="I2114" s="19" t="s">
        <v>5181</v>
      </c>
      <c r="J2114" s="14" t="s">
        <v>5183</v>
      </c>
      <c r="K2114" s="47" t="s">
        <v>6799</v>
      </c>
    </row>
    <row r="2115" spans="1:11" ht="30" hidden="1" customHeight="1">
      <c r="A2115" s="34" t="s">
        <v>5184</v>
      </c>
      <c r="B2115" s="9" t="s">
        <v>43</v>
      </c>
      <c r="C2115" s="34" t="s">
        <v>2095</v>
      </c>
      <c r="D2115" s="34">
        <v>41</v>
      </c>
      <c r="E2115" s="34">
        <v>2022</v>
      </c>
      <c r="F2115" s="53">
        <v>45209</v>
      </c>
      <c r="G2115" s="44" t="s">
        <v>5186</v>
      </c>
      <c r="H2115" s="62">
        <v>125000</v>
      </c>
      <c r="I2115" s="44" t="s">
        <v>5195</v>
      </c>
      <c r="J2115" s="34" t="s">
        <v>5183</v>
      </c>
      <c r="K2115" s="89" t="s">
        <v>6799</v>
      </c>
    </row>
    <row r="2116" spans="1:11" ht="30" hidden="1" customHeight="1">
      <c r="A2116" s="34" t="s">
        <v>5184</v>
      </c>
      <c r="B2116" s="9" t="s">
        <v>43</v>
      </c>
      <c r="C2116" s="34" t="s">
        <v>2095</v>
      </c>
      <c r="D2116" s="34">
        <v>41</v>
      </c>
      <c r="E2116" s="34">
        <v>2022</v>
      </c>
      <c r="F2116" s="53">
        <v>45209</v>
      </c>
      <c r="G2116" s="44" t="s">
        <v>5188</v>
      </c>
      <c r="H2116" s="62">
        <v>862290</v>
      </c>
      <c r="I2116" s="44" t="s">
        <v>5187</v>
      </c>
      <c r="J2116" s="34" t="s">
        <v>5183</v>
      </c>
      <c r="K2116" s="89" t="s">
        <v>6799</v>
      </c>
    </row>
    <row r="2117" spans="1:11" ht="30" hidden="1" customHeight="1">
      <c r="A2117" s="34" t="s">
        <v>5184</v>
      </c>
      <c r="B2117" s="9" t="s">
        <v>43</v>
      </c>
      <c r="C2117" s="34" t="s">
        <v>2095</v>
      </c>
      <c r="D2117" s="34">
        <v>41</v>
      </c>
      <c r="E2117" s="34">
        <v>2022</v>
      </c>
      <c r="F2117" s="53">
        <v>45209</v>
      </c>
      <c r="G2117" s="44" t="s">
        <v>5190</v>
      </c>
      <c r="H2117" s="62">
        <v>82000</v>
      </c>
      <c r="I2117" s="44" t="s">
        <v>5189</v>
      </c>
      <c r="J2117" s="34" t="s">
        <v>5183</v>
      </c>
      <c r="K2117" s="89" t="s">
        <v>6799</v>
      </c>
    </row>
    <row r="2118" spans="1:11" ht="30" hidden="1" customHeight="1">
      <c r="A2118" s="34" t="s">
        <v>5184</v>
      </c>
      <c r="B2118" s="9" t="s">
        <v>43</v>
      </c>
      <c r="C2118" s="34" t="s">
        <v>2095</v>
      </c>
      <c r="D2118" s="34">
        <v>41</v>
      </c>
      <c r="E2118" s="34">
        <v>2022</v>
      </c>
      <c r="F2118" s="53">
        <v>45209</v>
      </c>
      <c r="G2118" s="44" t="s">
        <v>5192</v>
      </c>
      <c r="H2118" s="62">
        <v>6500</v>
      </c>
      <c r="I2118" s="10" t="s">
        <v>5191</v>
      </c>
      <c r="J2118" s="34" t="s">
        <v>5183</v>
      </c>
      <c r="K2118" s="89" t="s">
        <v>6799</v>
      </c>
    </row>
    <row r="2119" spans="1:11" s="67" customFormat="1" ht="30" hidden="1" customHeight="1">
      <c r="A2119" s="14" t="s">
        <v>5196</v>
      </c>
      <c r="B2119" s="14" t="s">
        <v>229</v>
      </c>
      <c r="C2119" s="14" t="s">
        <v>8</v>
      </c>
      <c r="D2119" s="14">
        <v>36</v>
      </c>
      <c r="E2119" s="14">
        <v>2023</v>
      </c>
      <c r="F2119" s="16">
        <v>45210</v>
      </c>
      <c r="G2119" s="19" t="s">
        <v>5193</v>
      </c>
      <c r="H2119" s="18">
        <v>141342</v>
      </c>
      <c r="I2119" s="19" t="s">
        <v>5194</v>
      </c>
      <c r="J2119" s="14" t="s">
        <v>5183</v>
      </c>
      <c r="K2119" s="47" t="s">
        <v>6799</v>
      </c>
    </row>
    <row r="2120" spans="1:11" s="67" customFormat="1" ht="30" hidden="1" customHeight="1">
      <c r="A2120" s="14" t="s">
        <v>5197</v>
      </c>
      <c r="B2120" s="14" t="s">
        <v>229</v>
      </c>
      <c r="C2120" s="14" t="s">
        <v>8</v>
      </c>
      <c r="D2120" s="14">
        <v>45</v>
      </c>
      <c r="E2120" s="14">
        <v>2023</v>
      </c>
      <c r="F2120" s="16">
        <v>45210</v>
      </c>
      <c r="G2120" s="19" t="s">
        <v>5198</v>
      </c>
      <c r="H2120" s="18">
        <v>38962649.75</v>
      </c>
      <c r="I2120" s="19" t="s">
        <v>5199</v>
      </c>
      <c r="J2120" s="14" t="s">
        <v>5183</v>
      </c>
      <c r="K2120" s="47" t="s">
        <v>6799</v>
      </c>
    </row>
    <row r="2121" spans="1:11" s="67" customFormat="1" ht="45" hidden="1" customHeight="1">
      <c r="A2121" s="14" t="s">
        <v>5200</v>
      </c>
      <c r="B2121" s="14" t="s">
        <v>229</v>
      </c>
      <c r="C2121" s="14" t="s">
        <v>8</v>
      </c>
      <c r="D2121" s="14">
        <v>4</v>
      </c>
      <c r="E2121" s="14">
        <v>2023</v>
      </c>
      <c r="F2121" s="16">
        <v>45216</v>
      </c>
      <c r="G2121" s="19" t="s">
        <v>5201</v>
      </c>
      <c r="H2121" s="18">
        <v>3200000</v>
      </c>
      <c r="I2121" s="19" t="s">
        <v>5202</v>
      </c>
      <c r="J2121" s="14" t="s">
        <v>5203</v>
      </c>
      <c r="K2121" s="47" t="s">
        <v>6800</v>
      </c>
    </row>
    <row r="2122" spans="1:11" s="67" customFormat="1" ht="60" hidden="1" customHeight="1">
      <c r="A2122" s="14" t="s">
        <v>5204</v>
      </c>
      <c r="B2122" s="14" t="s">
        <v>229</v>
      </c>
      <c r="C2122" s="14" t="s">
        <v>798</v>
      </c>
      <c r="D2122" s="14">
        <v>1</v>
      </c>
      <c r="E2122" s="14">
        <v>2023</v>
      </c>
      <c r="F2122" s="16">
        <v>45216</v>
      </c>
      <c r="G2122" s="19" t="s">
        <v>5205</v>
      </c>
      <c r="H2122" s="18">
        <v>36133691.57</v>
      </c>
      <c r="I2122" s="19" t="s">
        <v>5206</v>
      </c>
      <c r="J2122" s="14" t="s">
        <v>5203</v>
      </c>
      <c r="K2122" s="47" t="s">
        <v>6800</v>
      </c>
    </row>
    <row r="2123" spans="1:11" s="67" customFormat="1" ht="90" hidden="1" customHeight="1">
      <c r="A2123" s="14" t="s">
        <v>5207</v>
      </c>
      <c r="B2123" s="14" t="s">
        <v>62</v>
      </c>
      <c r="C2123" s="19" t="s">
        <v>1525</v>
      </c>
      <c r="D2123" s="14">
        <v>26</v>
      </c>
      <c r="E2123" s="14">
        <v>2023</v>
      </c>
      <c r="F2123" s="16">
        <v>45217</v>
      </c>
      <c r="G2123" s="19" t="s">
        <v>5208</v>
      </c>
      <c r="H2123" s="18">
        <v>2868110.88</v>
      </c>
      <c r="I2123" s="19" t="s">
        <v>5209</v>
      </c>
      <c r="J2123" s="14" t="s">
        <v>5210</v>
      </c>
      <c r="K2123" s="47" t="s">
        <v>6801</v>
      </c>
    </row>
    <row r="2124" spans="1:11" s="67" customFormat="1" ht="75" hidden="1" customHeight="1">
      <c r="A2124" s="14" t="s">
        <v>5211</v>
      </c>
      <c r="B2124" s="14" t="s">
        <v>524</v>
      </c>
      <c r="C2124" s="14" t="s">
        <v>8</v>
      </c>
      <c r="D2124" s="14">
        <v>7</v>
      </c>
      <c r="E2124" s="14">
        <v>2023</v>
      </c>
      <c r="F2124" s="16">
        <v>45218</v>
      </c>
      <c r="G2124" s="19" t="s">
        <v>5212</v>
      </c>
      <c r="H2124" s="18">
        <v>269820</v>
      </c>
      <c r="I2124" s="19" t="s">
        <v>5213</v>
      </c>
      <c r="J2124" s="14" t="s">
        <v>5210</v>
      </c>
      <c r="K2124" s="47" t="s">
        <v>6801</v>
      </c>
    </row>
    <row r="2125" spans="1:11" s="67" customFormat="1" ht="90" hidden="1" customHeight="1">
      <c r="A2125" s="14" t="s">
        <v>5207</v>
      </c>
      <c r="B2125" s="14" t="s">
        <v>62</v>
      </c>
      <c r="C2125" s="19" t="s">
        <v>5214</v>
      </c>
      <c r="D2125" s="14" t="s">
        <v>70</v>
      </c>
      <c r="E2125" s="14">
        <v>2023</v>
      </c>
      <c r="F2125" s="16">
        <v>45222</v>
      </c>
      <c r="G2125" s="19" t="s">
        <v>5215</v>
      </c>
      <c r="H2125" s="18" t="s">
        <v>70</v>
      </c>
      <c r="I2125" s="19" t="s">
        <v>70</v>
      </c>
      <c r="J2125" s="14" t="s">
        <v>5182</v>
      </c>
      <c r="K2125" s="84" t="s">
        <v>6802</v>
      </c>
    </row>
    <row r="2126" spans="1:11" s="67" customFormat="1" ht="60" hidden="1" customHeight="1">
      <c r="A2126" s="14" t="s">
        <v>5216</v>
      </c>
      <c r="B2126" s="19" t="s">
        <v>5137</v>
      </c>
      <c r="C2126" s="14" t="s">
        <v>2095</v>
      </c>
      <c r="D2126" s="14">
        <v>22</v>
      </c>
      <c r="E2126" s="14">
        <v>2023</v>
      </c>
      <c r="F2126" s="16">
        <v>45223</v>
      </c>
      <c r="G2126" s="19" t="s">
        <v>5217</v>
      </c>
      <c r="H2126" s="18">
        <v>1078</v>
      </c>
      <c r="I2126" s="19" t="s">
        <v>5037</v>
      </c>
      <c r="J2126" s="14" t="s">
        <v>5219</v>
      </c>
      <c r="K2126" s="47" t="s">
        <v>6803</v>
      </c>
    </row>
    <row r="2127" spans="1:11" s="67" customFormat="1" ht="60" hidden="1" customHeight="1">
      <c r="A2127" s="14" t="s">
        <v>5216</v>
      </c>
      <c r="B2127" s="19" t="s">
        <v>5137</v>
      </c>
      <c r="C2127" s="14" t="s">
        <v>2095</v>
      </c>
      <c r="D2127" s="14">
        <v>22</v>
      </c>
      <c r="E2127" s="14">
        <v>2023</v>
      </c>
      <c r="F2127" s="16">
        <v>45223</v>
      </c>
      <c r="G2127" s="19" t="s">
        <v>5217</v>
      </c>
      <c r="H2127" s="18">
        <v>69895</v>
      </c>
      <c r="I2127" s="19" t="s">
        <v>4895</v>
      </c>
      <c r="J2127" s="14" t="s">
        <v>5219</v>
      </c>
      <c r="K2127" s="47" t="s">
        <v>6803</v>
      </c>
    </row>
    <row r="2128" spans="1:11" s="67" customFormat="1" ht="60" hidden="1" customHeight="1">
      <c r="A2128" s="14" t="s">
        <v>5216</v>
      </c>
      <c r="B2128" s="19" t="s">
        <v>5137</v>
      </c>
      <c r="C2128" s="14" t="s">
        <v>2095</v>
      </c>
      <c r="D2128" s="14">
        <v>22</v>
      </c>
      <c r="E2128" s="14">
        <v>2023</v>
      </c>
      <c r="F2128" s="16">
        <v>45223</v>
      </c>
      <c r="G2128" s="19" t="s">
        <v>5217</v>
      </c>
      <c r="H2128" s="18">
        <v>245</v>
      </c>
      <c r="I2128" s="19" t="s">
        <v>5218</v>
      </c>
      <c r="J2128" s="14" t="s">
        <v>5219</v>
      </c>
      <c r="K2128" s="47" t="s">
        <v>6803</v>
      </c>
    </row>
    <row r="2129" spans="1:11" s="67" customFormat="1" ht="45" hidden="1" customHeight="1">
      <c r="A2129" s="14" t="s">
        <v>5220</v>
      </c>
      <c r="B2129" s="14" t="s">
        <v>1210</v>
      </c>
      <c r="C2129" s="14" t="s">
        <v>8</v>
      </c>
      <c r="D2129" s="14">
        <v>23</v>
      </c>
      <c r="E2129" s="14">
        <v>2023</v>
      </c>
      <c r="F2129" s="16">
        <v>45224</v>
      </c>
      <c r="G2129" s="19" t="s">
        <v>5221</v>
      </c>
      <c r="H2129" s="18">
        <v>31480163.359999999</v>
      </c>
      <c r="I2129" s="19" t="s">
        <v>5222</v>
      </c>
      <c r="J2129" s="14" t="s">
        <v>5219</v>
      </c>
      <c r="K2129" s="47" t="s">
        <v>6803</v>
      </c>
    </row>
    <row r="2130" spans="1:11" s="67" customFormat="1" ht="60" hidden="1" customHeight="1">
      <c r="A2130" s="14" t="s">
        <v>5223</v>
      </c>
      <c r="B2130" s="19" t="s">
        <v>2911</v>
      </c>
      <c r="C2130" s="14" t="s">
        <v>2095</v>
      </c>
      <c r="D2130" s="14">
        <v>25</v>
      </c>
      <c r="E2130" s="14">
        <v>2023</v>
      </c>
      <c r="F2130" s="16">
        <v>45224</v>
      </c>
      <c r="G2130" s="19" t="s">
        <v>5225</v>
      </c>
      <c r="H2130" s="18">
        <v>20312705.640000001</v>
      </c>
      <c r="I2130" s="19" t="s">
        <v>5224</v>
      </c>
      <c r="J2130" s="14" t="s">
        <v>5219</v>
      </c>
      <c r="K2130" s="47" t="s">
        <v>6803</v>
      </c>
    </row>
    <row r="2131" spans="1:11" s="67" customFormat="1" ht="60" hidden="1" customHeight="1">
      <c r="A2131" s="14" t="s">
        <v>5226</v>
      </c>
      <c r="B2131" s="14" t="s">
        <v>131</v>
      </c>
      <c r="C2131" s="14" t="s">
        <v>2095</v>
      </c>
      <c r="D2131" s="14">
        <v>5</v>
      </c>
      <c r="E2131" s="14">
        <v>2023</v>
      </c>
      <c r="F2131" s="16">
        <v>45222</v>
      </c>
      <c r="G2131" s="19" t="s">
        <v>5227</v>
      </c>
      <c r="H2131" s="25" t="s">
        <v>5229</v>
      </c>
      <c r="I2131" s="19" t="s">
        <v>5228</v>
      </c>
      <c r="J2131" s="14" t="s">
        <v>5219</v>
      </c>
      <c r="K2131" s="47" t="s">
        <v>6803</v>
      </c>
    </row>
    <row r="2132" spans="1:11" s="67" customFormat="1" ht="60" hidden="1" customHeight="1">
      <c r="A2132" s="14" t="s">
        <v>5230</v>
      </c>
      <c r="B2132" s="14" t="s">
        <v>524</v>
      </c>
      <c r="C2132" s="14" t="s">
        <v>8</v>
      </c>
      <c r="D2132" s="14">
        <v>6</v>
      </c>
      <c r="E2132" s="14">
        <v>2023</v>
      </c>
      <c r="F2132" s="16">
        <v>45223</v>
      </c>
      <c r="G2132" s="19" t="s">
        <v>5231</v>
      </c>
      <c r="H2132" s="18">
        <v>127560</v>
      </c>
      <c r="I2132" s="19" t="s">
        <v>5232</v>
      </c>
      <c r="J2132" s="14" t="s">
        <v>5219</v>
      </c>
      <c r="K2132" s="47" t="s">
        <v>6803</v>
      </c>
    </row>
    <row r="2133" spans="1:11" s="67" customFormat="1" ht="26.25" hidden="1" customHeight="1">
      <c r="A2133" s="14" t="s">
        <v>5233</v>
      </c>
      <c r="B2133" s="14" t="s">
        <v>229</v>
      </c>
      <c r="C2133" s="14" t="s">
        <v>8</v>
      </c>
      <c r="D2133" s="14">
        <v>35</v>
      </c>
      <c r="E2133" s="14">
        <v>2023</v>
      </c>
      <c r="F2133" s="16">
        <v>45218</v>
      </c>
      <c r="G2133" s="19" t="s">
        <v>5234</v>
      </c>
      <c r="H2133" s="18">
        <v>19263136.260000002</v>
      </c>
      <c r="I2133" s="19" t="s">
        <v>3898</v>
      </c>
      <c r="J2133" s="14" t="s">
        <v>5219</v>
      </c>
      <c r="K2133" s="47" t="s">
        <v>6804</v>
      </c>
    </row>
    <row r="2134" spans="1:11" s="67" customFormat="1" ht="24" hidden="1" customHeight="1">
      <c r="A2134" s="14" t="s">
        <v>5235</v>
      </c>
      <c r="B2134" s="14" t="s">
        <v>68</v>
      </c>
      <c r="C2134" s="14" t="s">
        <v>4960</v>
      </c>
      <c r="D2134" s="14">
        <v>66</v>
      </c>
      <c r="E2134" s="14">
        <v>2023</v>
      </c>
      <c r="F2134" s="16">
        <v>45225</v>
      </c>
      <c r="G2134" s="14" t="s">
        <v>5236</v>
      </c>
      <c r="H2134" s="18">
        <v>6900</v>
      </c>
      <c r="I2134" s="19" t="s">
        <v>5237</v>
      </c>
      <c r="J2134" s="14" t="s">
        <v>5238</v>
      </c>
      <c r="K2134" s="47" t="s">
        <v>6804</v>
      </c>
    </row>
    <row r="2135" spans="1:11" s="67" customFormat="1" ht="60" hidden="1" customHeight="1">
      <c r="A2135" s="14" t="s">
        <v>5239</v>
      </c>
      <c r="B2135" s="14" t="s">
        <v>229</v>
      </c>
      <c r="C2135" s="14" t="s">
        <v>4984</v>
      </c>
      <c r="D2135" s="14">
        <v>21</v>
      </c>
      <c r="E2135" s="14">
        <v>2023</v>
      </c>
      <c r="F2135" s="16">
        <v>45226</v>
      </c>
      <c r="G2135" s="19" t="s">
        <v>5242</v>
      </c>
      <c r="H2135" s="18">
        <v>8815383</v>
      </c>
      <c r="I2135" s="19" t="s">
        <v>5240</v>
      </c>
      <c r="J2135" s="14" t="s">
        <v>5238</v>
      </c>
      <c r="K2135" s="47" t="s">
        <v>6804</v>
      </c>
    </row>
    <row r="2136" spans="1:11" s="67" customFormat="1" ht="60" hidden="1" customHeight="1">
      <c r="A2136" s="14" t="s">
        <v>5239</v>
      </c>
      <c r="B2136" s="14" t="s">
        <v>229</v>
      </c>
      <c r="C2136" s="14" t="s">
        <v>4984</v>
      </c>
      <c r="D2136" s="14">
        <v>21</v>
      </c>
      <c r="E2136" s="14">
        <v>2023</v>
      </c>
      <c r="F2136" s="16">
        <v>45226</v>
      </c>
      <c r="G2136" s="19" t="s">
        <v>5243</v>
      </c>
      <c r="H2136" s="18">
        <v>78000</v>
      </c>
      <c r="I2136" s="19" t="s">
        <v>5241</v>
      </c>
      <c r="J2136" s="14" t="s">
        <v>5238</v>
      </c>
      <c r="K2136" s="47" t="s">
        <v>6804</v>
      </c>
    </row>
    <row r="2137" spans="1:11" s="67" customFormat="1" ht="26.25" hidden="1" customHeight="1">
      <c r="A2137" s="14" t="s">
        <v>5244</v>
      </c>
      <c r="B2137" s="14" t="s">
        <v>229</v>
      </c>
      <c r="C2137" s="14" t="s">
        <v>4984</v>
      </c>
      <c r="D2137" s="14">
        <v>47</v>
      </c>
      <c r="E2137" s="14">
        <v>2023</v>
      </c>
      <c r="F2137" s="16">
        <v>45224</v>
      </c>
      <c r="G2137" s="14" t="s">
        <v>5245</v>
      </c>
      <c r="H2137" s="18">
        <v>78160053.450000003</v>
      </c>
      <c r="I2137" s="19" t="s">
        <v>3510</v>
      </c>
      <c r="J2137" s="14" t="s">
        <v>5238</v>
      </c>
      <c r="K2137" s="47" t="s">
        <v>6804</v>
      </c>
    </row>
    <row r="2138" spans="1:11" s="67" customFormat="1" ht="75" hidden="1" customHeight="1">
      <c r="A2138" s="14" t="s">
        <v>5248</v>
      </c>
      <c r="B2138" s="9" t="s">
        <v>5018</v>
      </c>
      <c r="C2138" s="14" t="s">
        <v>2095</v>
      </c>
      <c r="D2138" s="14">
        <v>49</v>
      </c>
      <c r="E2138" s="14">
        <v>2023</v>
      </c>
      <c r="F2138" s="16">
        <v>45229</v>
      </c>
      <c r="G2138" s="19" t="s">
        <v>5246</v>
      </c>
      <c r="H2138" s="18">
        <v>485000</v>
      </c>
      <c r="I2138" s="19" t="s">
        <v>5247</v>
      </c>
      <c r="J2138" s="14" t="s">
        <v>5249</v>
      </c>
      <c r="K2138" s="47" t="s">
        <v>6805</v>
      </c>
    </row>
    <row r="2139" spans="1:11" s="67" customFormat="1" ht="75" hidden="1" customHeight="1">
      <c r="A2139" s="14" t="s">
        <v>5250</v>
      </c>
      <c r="B2139" s="14" t="s">
        <v>62</v>
      </c>
      <c r="C2139" s="19" t="s">
        <v>52</v>
      </c>
      <c r="D2139" s="14">
        <v>2</v>
      </c>
      <c r="E2139" s="14">
        <v>2023</v>
      </c>
      <c r="F2139" s="16">
        <v>45229</v>
      </c>
      <c r="G2139" s="19" t="s">
        <v>5251</v>
      </c>
      <c r="H2139" s="18">
        <v>5229203.41</v>
      </c>
      <c r="I2139" s="19" t="s">
        <v>5252</v>
      </c>
      <c r="J2139" s="14" t="s">
        <v>5249</v>
      </c>
      <c r="K2139" s="47" t="s">
        <v>6805</v>
      </c>
    </row>
    <row r="2140" spans="1:11" ht="39" hidden="1" customHeight="1">
      <c r="A2140" s="34" t="s">
        <v>5253</v>
      </c>
      <c r="B2140" s="34" t="s">
        <v>4883</v>
      </c>
      <c r="C2140" s="34" t="s">
        <v>8</v>
      </c>
      <c r="D2140" s="34">
        <v>39</v>
      </c>
      <c r="E2140" s="34">
        <v>2022</v>
      </c>
      <c r="F2140" s="53">
        <v>45230</v>
      </c>
      <c r="G2140" s="44" t="s">
        <v>5258</v>
      </c>
      <c r="H2140" s="62">
        <v>45000</v>
      </c>
      <c r="I2140" s="44" t="s">
        <v>5254</v>
      </c>
      <c r="J2140" s="34" t="s">
        <v>5255</v>
      </c>
      <c r="K2140" s="47" t="s">
        <v>6739</v>
      </c>
    </row>
    <row r="2141" spans="1:11" s="67" customFormat="1" ht="45" hidden="1" customHeight="1">
      <c r="A2141" s="14" t="s">
        <v>5253</v>
      </c>
      <c r="B2141" s="14" t="s">
        <v>4883</v>
      </c>
      <c r="C2141" s="14" t="s">
        <v>8</v>
      </c>
      <c r="D2141" s="14">
        <v>27</v>
      </c>
      <c r="E2141" s="14">
        <v>2023</v>
      </c>
      <c r="F2141" s="16">
        <v>45230</v>
      </c>
      <c r="G2141" s="19" t="s">
        <v>5257</v>
      </c>
      <c r="H2141" s="18">
        <v>958230</v>
      </c>
      <c r="I2141" s="19" t="s">
        <v>5256</v>
      </c>
      <c r="J2141" s="14" t="s">
        <v>5255</v>
      </c>
      <c r="K2141" s="47" t="s">
        <v>6739</v>
      </c>
    </row>
    <row r="2142" spans="1:11" s="67" customFormat="1" ht="60" hidden="1" customHeight="1">
      <c r="A2142" s="14" t="s">
        <v>5259</v>
      </c>
      <c r="B2142" s="14" t="s">
        <v>229</v>
      </c>
      <c r="C2142" s="14" t="s">
        <v>8</v>
      </c>
      <c r="D2142" s="14">
        <v>30</v>
      </c>
      <c r="E2142" s="14">
        <v>2023</v>
      </c>
      <c r="F2142" s="16">
        <v>45229</v>
      </c>
      <c r="G2142" s="19" t="s">
        <v>5260</v>
      </c>
      <c r="H2142" s="18">
        <v>24263.15</v>
      </c>
      <c r="I2142" s="19" t="s">
        <v>5261</v>
      </c>
      <c r="J2142" s="14" t="s">
        <v>5255</v>
      </c>
      <c r="K2142" s="47" t="s">
        <v>6739</v>
      </c>
    </row>
    <row r="2143" spans="1:11" s="67" customFormat="1" ht="30" hidden="1" customHeight="1">
      <c r="A2143" s="14" t="s">
        <v>5265</v>
      </c>
      <c r="B2143" s="14" t="s">
        <v>229</v>
      </c>
      <c r="C2143" s="14" t="s">
        <v>8</v>
      </c>
      <c r="D2143" s="14">
        <v>39</v>
      </c>
      <c r="E2143" s="14">
        <v>2023</v>
      </c>
      <c r="F2143" s="16">
        <v>45230</v>
      </c>
      <c r="G2143" s="19" t="s">
        <v>5262</v>
      </c>
      <c r="H2143" s="25" t="s">
        <v>5264</v>
      </c>
      <c r="I2143" s="19" t="s">
        <v>5263</v>
      </c>
      <c r="J2143" s="14" t="s">
        <v>5255</v>
      </c>
      <c r="K2143" s="47" t="s">
        <v>6739</v>
      </c>
    </row>
    <row r="2144" spans="1:11" s="67" customFormat="1" ht="75" hidden="1" customHeight="1">
      <c r="A2144" s="14" t="s">
        <v>5267</v>
      </c>
      <c r="B2144" s="14" t="s">
        <v>62</v>
      </c>
      <c r="C2144" s="19" t="s">
        <v>5266</v>
      </c>
      <c r="D2144" s="14">
        <v>9</v>
      </c>
      <c r="E2144" s="14">
        <v>2023</v>
      </c>
      <c r="F2144" s="16">
        <v>45236</v>
      </c>
      <c r="G2144" s="19" t="s">
        <v>5268</v>
      </c>
      <c r="H2144" s="18">
        <v>16003970.640000001</v>
      </c>
      <c r="I2144" s="19" t="s">
        <v>5269</v>
      </c>
      <c r="J2144" s="14" t="s">
        <v>5271</v>
      </c>
      <c r="K2144" s="47" t="s">
        <v>6806</v>
      </c>
    </row>
    <row r="2145" spans="1:11" s="67" customFormat="1" ht="30" hidden="1" customHeight="1">
      <c r="A2145" s="14" t="s">
        <v>5272</v>
      </c>
      <c r="B2145" s="14" t="s">
        <v>229</v>
      </c>
      <c r="C2145" s="14" t="s">
        <v>8</v>
      </c>
      <c r="D2145" s="14">
        <v>13</v>
      </c>
      <c r="E2145" s="14">
        <v>2023</v>
      </c>
      <c r="F2145" s="16">
        <v>45230</v>
      </c>
      <c r="G2145" s="19" t="s">
        <v>5273</v>
      </c>
      <c r="H2145" s="18">
        <v>194727.4</v>
      </c>
      <c r="I2145" s="19" t="s">
        <v>5274</v>
      </c>
      <c r="J2145" s="14" t="s">
        <v>5271</v>
      </c>
      <c r="K2145" s="47" t="s">
        <v>6806</v>
      </c>
    </row>
    <row r="2146" spans="1:11" s="67" customFormat="1" ht="30" hidden="1" customHeight="1">
      <c r="A2146" s="14" t="s">
        <v>5272</v>
      </c>
      <c r="B2146" s="14" t="s">
        <v>229</v>
      </c>
      <c r="C2146" s="14" t="s">
        <v>8</v>
      </c>
      <c r="D2146" s="14">
        <v>13</v>
      </c>
      <c r="E2146" s="14">
        <v>2023</v>
      </c>
      <c r="F2146" s="16">
        <v>45230</v>
      </c>
      <c r="G2146" s="19" t="s">
        <v>5273</v>
      </c>
      <c r="H2146" s="18">
        <v>8363.9699999999993</v>
      </c>
      <c r="I2146" s="19" t="s">
        <v>5275</v>
      </c>
      <c r="J2146" s="14" t="s">
        <v>5271</v>
      </c>
      <c r="K2146" s="47" t="s">
        <v>6806</v>
      </c>
    </row>
    <row r="2147" spans="1:11" s="67" customFormat="1" ht="30" hidden="1" customHeight="1">
      <c r="A2147" s="14" t="s">
        <v>5272</v>
      </c>
      <c r="B2147" s="14" t="s">
        <v>229</v>
      </c>
      <c r="C2147" s="14" t="s">
        <v>8</v>
      </c>
      <c r="D2147" s="14">
        <v>13</v>
      </c>
      <c r="E2147" s="14">
        <v>2023</v>
      </c>
      <c r="F2147" s="16">
        <v>45230</v>
      </c>
      <c r="G2147" s="19" t="s">
        <v>5273</v>
      </c>
      <c r="H2147" s="18">
        <v>124200</v>
      </c>
      <c r="I2147" s="19" t="s">
        <v>5276</v>
      </c>
      <c r="J2147" s="14" t="s">
        <v>5271</v>
      </c>
      <c r="K2147" s="47" t="s">
        <v>6806</v>
      </c>
    </row>
    <row r="2148" spans="1:11" s="67" customFormat="1" ht="30" hidden="1" customHeight="1">
      <c r="A2148" s="14" t="s">
        <v>5272</v>
      </c>
      <c r="B2148" s="14" t="s">
        <v>229</v>
      </c>
      <c r="C2148" s="14" t="s">
        <v>8</v>
      </c>
      <c r="D2148" s="14">
        <v>13</v>
      </c>
      <c r="E2148" s="14">
        <v>2023</v>
      </c>
      <c r="F2148" s="16">
        <v>45230</v>
      </c>
      <c r="G2148" s="19" t="s">
        <v>5273</v>
      </c>
      <c r="H2148" s="18">
        <v>89476.800000000003</v>
      </c>
      <c r="I2148" s="19" t="s">
        <v>4830</v>
      </c>
      <c r="J2148" s="14" t="s">
        <v>5271</v>
      </c>
      <c r="K2148" s="47" t="s">
        <v>6806</v>
      </c>
    </row>
    <row r="2149" spans="1:11" s="67" customFormat="1" ht="30" hidden="1" customHeight="1">
      <c r="A2149" s="14" t="s">
        <v>5272</v>
      </c>
      <c r="B2149" s="14" t="s">
        <v>229</v>
      </c>
      <c r="C2149" s="14" t="s">
        <v>8</v>
      </c>
      <c r="D2149" s="14">
        <v>13</v>
      </c>
      <c r="E2149" s="14">
        <v>2023</v>
      </c>
      <c r="F2149" s="16">
        <v>45230</v>
      </c>
      <c r="G2149" s="19" t="s">
        <v>5273</v>
      </c>
      <c r="H2149" s="18">
        <v>93894.9</v>
      </c>
      <c r="I2149" s="19" t="s">
        <v>5277</v>
      </c>
      <c r="J2149" s="14" t="s">
        <v>5271</v>
      </c>
      <c r="K2149" s="47" t="s">
        <v>6806</v>
      </c>
    </row>
    <row r="2150" spans="1:11" s="67" customFormat="1" ht="30" hidden="1" customHeight="1">
      <c r="A2150" s="14" t="s">
        <v>5272</v>
      </c>
      <c r="B2150" s="14" t="s">
        <v>229</v>
      </c>
      <c r="C2150" s="14" t="s">
        <v>8</v>
      </c>
      <c r="D2150" s="14">
        <v>13</v>
      </c>
      <c r="E2150" s="14">
        <v>2023</v>
      </c>
      <c r="F2150" s="16">
        <v>45230</v>
      </c>
      <c r="G2150" s="19" t="s">
        <v>5273</v>
      </c>
      <c r="H2150" s="18">
        <v>35</v>
      </c>
      <c r="I2150" s="19" t="s">
        <v>5278</v>
      </c>
      <c r="J2150" s="14" t="s">
        <v>5271</v>
      </c>
      <c r="K2150" s="47" t="s">
        <v>6806</v>
      </c>
    </row>
    <row r="2151" spans="1:11" s="67" customFormat="1" ht="30" hidden="1" customHeight="1">
      <c r="A2151" s="14" t="s">
        <v>5272</v>
      </c>
      <c r="B2151" s="14" t="s">
        <v>229</v>
      </c>
      <c r="C2151" s="14" t="s">
        <v>8</v>
      </c>
      <c r="D2151" s="14">
        <v>13</v>
      </c>
      <c r="E2151" s="14">
        <v>2023</v>
      </c>
      <c r="F2151" s="16">
        <v>45230</v>
      </c>
      <c r="G2151" s="19" t="s">
        <v>5273</v>
      </c>
      <c r="H2151" s="18">
        <v>420</v>
      </c>
      <c r="I2151" s="19" t="s">
        <v>5279</v>
      </c>
      <c r="J2151" s="14" t="s">
        <v>5271</v>
      </c>
      <c r="K2151" s="47" t="s">
        <v>6806</v>
      </c>
    </row>
    <row r="2152" spans="1:11" s="67" customFormat="1" ht="30" hidden="1" customHeight="1">
      <c r="A2152" s="14" t="s">
        <v>5272</v>
      </c>
      <c r="B2152" s="14" t="s">
        <v>229</v>
      </c>
      <c r="C2152" s="14" t="s">
        <v>8</v>
      </c>
      <c r="D2152" s="14">
        <v>13</v>
      </c>
      <c r="E2152" s="14">
        <v>2023</v>
      </c>
      <c r="F2152" s="16">
        <v>45230</v>
      </c>
      <c r="G2152" s="19" t="s">
        <v>5273</v>
      </c>
      <c r="H2152" s="18">
        <v>402885.74</v>
      </c>
      <c r="I2152" s="19" t="s">
        <v>828</v>
      </c>
      <c r="J2152" s="14" t="s">
        <v>5271</v>
      </c>
      <c r="K2152" s="47" t="s">
        <v>6806</v>
      </c>
    </row>
    <row r="2153" spans="1:11" s="67" customFormat="1" ht="90" hidden="1" customHeight="1">
      <c r="A2153" s="14" t="s">
        <v>5280</v>
      </c>
      <c r="B2153" s="14" t="s">
        <v>934</v>
      </c>
      <c r="C2153" s="14" t="s">
        <v>5281</v>
      </c>
      <c r="D2153" s="14" t="s">
        <v>70</v>
      </c>
      <c r="E2153" s="14">
        <v>2023</v>
      </c>
      <c r="F2153" s="16">
        <v>45240</v>
      </c>
      <c r="G2153" s="19" t="s">
        <v>6014</v>
      </c>
      <c r="H2153" s="18">
        <v>3495465.86</v>
      </c>
      <c r="I2153" s="19" t="s">
        <v>6015</v>
      </c>
      <c r="J2153" s="14" t="s">
        <v>5282</v>
      </c>
      <c r="K2153" s="47" t="s">
        <v>6807</v>
      </c>
    </row>
    <row r="2154" spans="1:11" s="67" customFormat="1" ht="45" hidden="1" customHeight="1">
      <c r="A2154" s="14" t="s">
        <v>5283</v>
      </c>
      <c r="B2154" s="19" t="s">
        <v>5017</v>
      </c>
      <c r="C2154" s="14" t="s">
        <v>2095</v>
      </c>
      <c r="D2154" s="14">
        <v>34</v>
      </c>
      <c r="E2154" s="14">
        <v>2023</v>
      </c>
      <c r="F2154" s="16">
        <v>45238</v>
      </c>
      <c r="G2154" s="19" t="s">
        <v>5284</v>
      </c>
      <c r="H2154" s="18">
        <v>78639.960000000006</v>
      </c>
      <c r="I2154" s="19" t="s">
        <v>5285</v>
      </c>
      <c r="J2154" s="14" t="s">
        <v>5282</v>
      </c>
      <c r="K2154" s="47" t="s">
        <v>6807</v>
      </c>
    </row>
    <row r="2155" spans="1:11" s="67" customFormat="1" ht="90" hidden="1" customHeight="1">
      <c r="A2155" s="14" t="s">
        <v>5286</v>
      </c>
      <c r="B2155" s="14" t="s">
        <v>3464</v>
      </c>
      <c r="C2155" s="14" t="s">
        <v>8</v>
      </c>
      <c r="D2155" s="14">
        <v>20</v>
      </c>
      <c r="E2155" s="14">
        <v>2023</v>
      </c>
      <c r="F2155" s="16">
        <v>44764</v>
      </c>
      <c r="G2155" s="19" t="s">
        <v>5288</v>
      </c>
      <c r="H2155" s="18">
        <v>1894525.4</v>
      </c>
      <c r="I2155" s="19" t="s">
        <v>5287</v>
      </c>
      <c r="J2155" s="14" t="s">
        <v>5282</v>
      </c>
      <c r="K2155" s="47" t="s">
        <v>6807</v>
      </c>
    </row>
    <row r="2156" spans="1:11" s="67" customFormat="1" ht="90" hidden="1" customHeight="1">
      <c r="A2156" s="14" t="s">
        <v>5286</v>
      </c>
      <c r="B2156" s="14" t="s">
        <v>3464</v>
      </c>
      <c r="C2156" s="14" t="s">
        <v>8</v>
      </c>
      <c r="D2156" s="14">
        <v>20</v>
      </c>
      <c r="E2156" s="14">
        <v>2023</v>
      </c>
      <c r="F2156" s="16">
        <v>44764</v>
      </c>
      <c r="G2156" s="19" t="s">
        <v>5290</v>
      </c>
      <c r="H2156" s="18">
        <v>818586.28</v>
      </c>
      <c r="I2156" s="19" t="s">
        <v>5289</v>
      </c>
      <c r="J2156" s="14" t="s">
        <v>5282</v>
      </c>
      <c r="K2156" s="47" t="s">
        <v>6807</v>
      </c>
    </row>
    <row r="2157" spans="1:11" s="67" customFormat="1" ht="90" hidden="1" customHeight="1">
      <c r="A2157" s="14" t="s">
        <v>5286</v>
      </c>
      <c r="B2157" s="14" t="s">
        <v>3464</v>
      </c>
      <c r="C2157" s="14" t="s">
        <v>8</v>
      </c>
      <c r="D2157" s="14">
        <v>20</v>
      </c>
      <c r="E2157" s="14">
        <v>2023</v>
      </c>
      <c r="F2157" s="16">
        <v>44764</v>
      </c>
      <c r="G2157" s="19" t="s">
        <v>5292</v>
      </c>
      <c r="H2157" s="18">
        <v>397507.74</v>
      </c>
      <c r="I2157" s="19" t="s">
        <v>5291</v>
      </c>
      <c r="J2157" s="14" t="s">
        <v>5282</v>
      </c>
      <c r="K2157" s="47" t="s">
        <v>6807</v>
      </c>
    </row>
    <row r="2158" spans="1:11" s="67" customFormat="1" ht="45" hidden="1" customHeight="1">
      <c r="A2158" s="14" t="s">
        <v>5294</v>
      </c>
      <c r="B2158" s="14" t="s">
        <v>62</v>
      </c>
      <c r="C2158" s="19" t="s">
        <v>5293</v>
      </c>
      <c r="D2158" s="14">
        <v>29</v>
      </c>
      <c r="E2158" s="14">
        <v>2023</v>
      </c>
      <c r="F2158" s="70" t="s">
        <v>5318</v>
      </c>
      <c r="G2158" s="19" t="s">
        <v>5295</v>
      </c>
      <c r="H2158" s="18">
        <v>75190</v>
      </c>
      <c r="I2158" s="19" t="s">
        <v>5297</v>
      </c>
      <c r="J2158" s="14" t="s">
        <v>5282</v>
      </c>
      <c r="K2158" s="47" t="s">
        <v>6807</v>
      </c>
    </row>
    <row r="2159" spans="1:11" s="67" customFormat="1" ht="45" hidden="1" customHeight="1">
      <c r="A2159" s="14" t="s">
        <v>5294</v>
      </c>
      <c r="B2159" s="14" t="s">
        <v>62</v>
      </c>
      <c r="C2159" s="19" t="s">
        <v>5293</v>
      </c>
      <c r="D2159" s="14">
        <v>29</v>
      </c>
      <c r="E2159" s="14">
        <v>2023</v>
      </c>
      <c r="F2159" s="70" t="s">
        <v>5318</v>
      </c>
      <c r="G2159" s="19" t="s">
        <v>5296</v>
      </c>
      <c r="H2159" s="18">
        <v>17793.75</v>
      </c>
      <c r="I2159" s="19" t="s">
        <v>5298</v>
      </c>
      <c r="J2159" s="14" t="s">
        <v>5282</v>
      </c>
      <c r="K2159" s="47" t="s">
        <v>6807</v>
      </c>
    </row>
    <row r="2160" spans="1:11" s="67" customFormat="1" ht="45" hidden="1" customHeight="1">
      <c r="A2160" s="14" t="s">
        <v>5299</v>
      </c>
      <c r="B2160" s="14" t="s">
        <v>229</v>
      </c>
      <c r="C2160" s="14" t="s">
        <v>8</v>
      </c>
      <c r="D2160" s="14">
        <v>49</v>
      </c>
      <c r="E2160" s="14">
        <v>2023</v>
      </c>
      <c r="F2160" s="70" t="s">
        <v>5318</v>
      </c>
      <c r="G2160" s="19" t="s">
        <v>5300</v>
      </c>
      <c r="H2160" s="18">
        <v>67340</v>
      </c>
      <c r="I2160" s="19" t="s">
        <v>5301</v>
      </c>
      <c r="J2160" s="14" t="s">
        <v>5282</v>
      </c>
      <c r="K2160" s="47" t="s">
        <v>6807</v>
      </c>
    </row>
    <row r="2161" spans="1:11" s="67" customFormat="1" ht="33.75" hidden="1" customHeight="1">
      <c r="A2161" s="14" t="s">
        <v>5302</v>
      </c>
      <c r="B2161" s="14" t="s">
        <v>229</v>
      </c>
      <c r="C2161" s="14" t="s">
        <v>8</v>
      </c>
      <c r="D2161" s="14">
        <v>44</v>
      </c>
      <c r="E2161" s="14">
        <v>2023</v>
      </c>
      <c r="F2161" s="70" t="s">
        <v>5318</v>
      </c>
      <c r="G2161" s="71" t="s">
        <v>5303</v>
      </c>
      <c r="H2161" s="18">
        <v>12950.36</v>
      </c>
      <c r="I2161" s="19" t="s">
        <v>4745</v>
      </c>
      <c r="J2161" s="14" t="s">
        <v>5282</v>
      </c>
      <c r="K2161" s="47" t="s">
        <v>6807</v>
      </c>
    </row>
    <row r="2162" spans="1:11" s="67" customFormat="1" ht="37.5" hidden="1" customHeight="1">
      <c r="A2162" s="14" t="s">
        <v>5302</v>
      </c>
      <c r="B2162" s="14" t="s">
        <v>229</v>
      </c>
      <c r="C2162" s="14" t="s">
        <v>8</v>
      </c>
      <c r="D2162" s="14">
        <v>44</v>
      </c>
      <c r="E2162" s="14">
        <v>2023</v>
      </c>
      <c r="F2162" s="70" t="s">
        <v>5318</v>
      </c>
      <c r="G2162" s="19" t="s">
        <v>5304</v>
      </c>
      <c r="H2162" s="18">
        <v>82210.14</v>
      </c>
      <c r="I2162" s="19" t="s">
        <v>4064</v>
      </c>
      <c r="J2162" s="14" t="s">
        <v>5282</v>
      </c>
      <c r="K2162" s="47" t="s">
        <v>6807</v>
      </c>
    </row>
    <row r="2163" spans="1:11" s="67" customFormat="1" ht="39" hidden="1" customHeight="1">
      <c r="A2163" s="14" t="s">
        <v>5302</v>
      </c>
      <c r="B2163" s="14" t="s">
        <v>229</v>
      </c>
      <c r="C2163" s="14" t="s">
        <v>8</v>
      </c>
      <c r="D2163" s="14">
        <v>44</v>
      </c>
      <c r="E2163" s="14">
        <v>2023</v>
      </c>
      <c r="F2163" s="70" t="s">
        <v>5318</v>
      </c>
      <c r="G2163" s="19" t="s">
        <v>5305</v>
      </c>
      <c r="H2163" s="18">
        <v>3027.2</v>
      </c>
      <c r="I2163" s="19" t="s">
        <v>5263</v>
      </c>
      <c r="J2163" s="14" t="s">
        <v>5282</v>
      </c>
      <c r="K2163" s="47" t="s">
        <v>6807</v>
      </c>
    </row>
    <row r="2164" spans="1:11" s="67" customFormat="1" ht="30" hidden="1" customHeight="1">
      <c r="A2164" s="14" t="s">
        <v>5302</v>
      </c>
      <c r="B2164" s="14" t="s">
        <v>229</v>
      </c>
      <c r="C2164" s="14" t="s">
        <v>8</v>
      </c>
      <c r="D2164" s="14">
        <v>44</v>
      </c>
      <c r="E2164" s="14">
        <v>2023</v>
      </c>
      <c r="F2164" s="70" t="s">
        <v>5318</v>
      </c>
      <c r="G2164" s="19" t="s">
        <v>5306</v>
      </c>
      <c r="H2164" s="18">
        <v>27736.02</v>
      </c>
      <c r="I2164" s="19" t="s">
        <v>5307</v>
      </c>
      <c r="J2164" s="14" t="s">
        <v>5282</v>
      </c>
      <c r="K2164" s="47" t="s">
        <v>6807</v>
      </c>
    </row>
    <row r="2165" spans="1:11" ht="64.5" hidden="1" customHeight="1">
      <c r="A2165" s="34" t="s">
        <v>5308</v>
      </c>
      <c r="B2165" s="34" t="s">
        <v>328</v>
      </c>
      <c r="C2165" s="34" t="s">
        <v>798</v>
      </c>
      <c r="D2165" s="34">
        <v>2</v>
      </c>
      <c r="E2165" s="34">
        <v>2022</v>
      </c>
      <c r="F2165" s="66" t="s">
        <v>5319</v>
      </c>
      <c r="G2165" s="44" t="s">
        <v>5311</v>
      </c>
      <c r="H2165" s="62">
        <v>3165374.4</v>
      </c>
      <c r="I2165" s="44" t="s">
        <v>5309</v>
      </c>
      <c r="J2165" s="65" t="s">
        <v>5310</v>
      </c>
      <c r="K2165" s="70" t="s">
        <v>6704</v>
      </c>
    </row>
    <row r="2166" spans="1:11" s="67" customFormat="1" ht="45" hidden="1" customHeight="1">
      <c r="A2166" s="14" t="s">
        <v>5320</v>
      </c>
      <c r="B2166" s="14" t="s">
        <v>141</v>
      </c>
      <c r="C2166" s="14" t="s">
        <v>8</v>
      </c>
      <c r="D2166" s="14">
        <v>11</v>
      </c>
      <c r="E2166" s="14">
        <v>2023</v>
      </c>
      <c r="F2166" s="70" t="s">
        <v>5319</v>
      </c>
      <c r="G2166" s="19" t="s">
        <v>5324</v>
      </c>
      <c r="H2166" s="18" t="s">
        <v>5321</v>
      </c>
      <c r="I2166" s="19" t="s">
        <v>5322</v>
      </c>
      <c r="J2166" s="14" t="s">
        <v>5323</v>
      </c>
      <c r="K2166" s="47" t="s">
        <v>6808</v>
      </c>
    </row>
    <row r="2167" spans="1:11" s="67" customFormat="1" ht="45" hidden="1" customHeight="1">
      <c r="A2167" s="14" t="s">
        <v>5320</v>
      </c>
      <c r="B2167" s="14" t="s">
        <v>141</v>
      </c>
      <c r="C2167" s="14" t="s">
        <v>8</v>
      </c>
      <c r="D2167" s="14">
        <v>11</v>
      </c>
      <c r="E2167" s="14">
        <v>2023</v>
      </c>
      <c r="F2167" s="70" t="s">
        <v>5319</v>
      </c>
      <c r="G2167" s="19" t="s">
        <v>5324</v>
      </c>
      <c r="H2167" s="18">
        <v>20411939.899999999</v>
      </c>
      <c r="I2167" s="19" t="s">
        <v>5326</v>
      </c>
      <c r="J2167" s="14" t="s">
        <v>5323</v>
      </c>
      <c r="K2167" s="47" t="s">
        <v>6808</v>
      </c>
    </row>
    <row r="2168" spans="1:11" s="67" customFormat="1" ht="45" hidden="1" customHeight="1">
      <c r="A2168" s="14" t="s">
        <v>5320</v>
      </c>
      <c r="B2168" s="14" t="s">
        <v>141</v>
      </c>
      <c r="C2168" s="14" t="s">
        <v>8</v>
      </c>
      <c r="D2168" s="14">
        <v>11</v>
      </c>
      <c r="E2168" s="14">
        <v>2023</v>
      </c>
      <c r="F2168" s="70" t="s">
        <v>5319</v>
      </c>
      <c r="G2168" s="19" t="s">
        <v>5324</v>
      </c>
      <c r="H2168" s="18">
        <v>34567899.259999998</v>
      </c>
      <c r="I2168" s="19" t="s">
        <v>5325</v>
      </c>
      <c r="J2168" s="14" t="s">
        <v>5323</v>
      </c>
      <c r="K2168" s="47" t="s">
        <v>6808</v>
      </c>
    </row>
    <row r="2169" spans="1:11" s="67" customFormat="1" ht="45" hidden="1" customHeight="1">
      <c r="A2169" s="14" t="s">
        <v>5320</v>
      </c>
      <c r="B2169" s="14" t="s">
        <v>141</v>
      </c>
      <c r="C2169" s="14" t="s">
        <v>8</v>
      </c>
      <c r="D2169" s="14">
        <v>11</v>
      </c>
      <c r="E2169" s="14">
        <v>2023</v>
      </c>
      <c r="F2169" s="70" t="s">
        <v>5319</v>
      </c>
      <c r="G2169" s="19" t="s">
        <v>5324</v>
      </c>
      <c r="H2169" s="18">
        <v>4865278.9400000004</v>
      </c>
      <c r="I2169" s="19" t="s">
        <v>5327</v>
      </c>
      <c r="J2169" s="14" t="s">
        <v>5323</v>
      </c>
      <c r="K2169" s="47" t="s">
        <v>6808</v>
      </c>
    </row>
    <row r="2170" spans="1:11" s="67" customFormat="1" ht="409.5" hidden="1" customHeight="1">
      <c r="A2170" s="14" t="s">
        <v>5286</v>
      </c>
      <c r="B2170" s="14" t="s">
        <v>3464</v>
      </c>
      <c r="C2170" s="19" t="s">
        <v>5330</v>
      </c>
      <c r="D2170" s="14">
        <v>20</v>
      </c>
      <c r="E2170" s="14">
        <v>2023</v>
      </c>
      <c r="F2170" s="70" t="s">
        <v>5329</v>
      </c>
      <c r="G2170" s="19" t="s">
        <v>5328</v>
      </c>
      <c r="H2170" s="18" t="s">
        <v>70</v>
      </c>
      <c r="I2170" s="19" t="s">
        <v>70</v>
      </c>
      <c r="J2170" s="14" t="s">
        <v>5323</v>
      </c>
      <c r="K2170" s="47" t="s">
        <v>6808</v>
      </c>
    </row>
    <row r="2171" spans="1:11" s="67" customFormat="1" ht="60" hidden="1" customHeight="1">
      <c r="A2171" s="70" t="s">
        <v>5331</v>
      </c>
      <c r="B2171" s="70" t="s">
        <v>30</v>
      </c>
      <c r="C2171" s="70" t="s">
        <v>8</v>
      </c>
      <c r="D2171" s="70">
        <v>31</v>
      </c>
      <c r="E2171" s="70">
        <v>2023</v>
      </c>
      <c r="F2171" s="70" t="s">
        <v>5332</v>
      </c>
      <c r="G2171" s="15" t="s">
        <v>5333</v>
      </c>
      <c r="H2171" s="18" t="s">
        <v>5334</v>
      </c>
      <c r="I2171" s="15" t="s">
        <v>5335</v>
      </c>
      <c r="J2171" s="70" t="s">
        <v>5323</v>
      </c>
      <c r="K2171" s="47" t="s">
        <v>6808</v>
      </c>
    </row>
    <row r="2172" spans="1:11" ht="30" hidden="1" customHeight="1">
      <c r="A2172" s="72" t="s">
        <v>5336</v>
      </c>
      <c r="B2172" s="72" t="s">
        <v>229</v>
      </c>
      <c r="C2172" s="70" t="s">
        <v>8</v>
      </c>
      <c r="D2172" s="72">
        <v>38</v>
      </c>
      <c r="E2172" s="72">
        <v>2023</v>
      </c>
      <c r="F2172" s="66" t="s">
        <v>5329</v>
      </c>
      <c r="G2172" s="74" t="s">
        <v>5338</v>
      </c>
      <c r="H2172" s="62" t="s">
        <v>5340</v>
      </c>
      <c r="I2172" s="74" t="s">
        <v>5337</v>
      </c>
      <c r="J2172" s="70" t="s">
        <v>5342</v>
      </c>
      <c r="K2172" s="47" t="s">
        <v>6810</v>
      </c>
    </row>
    <row r="2173" spans="1:11" ht="30" hidden="1" customHeight="1">
      <c r="A2173" s="72" t="s">
        <v>5336</v>
      </c>
      <c r="B2173" s="72" t="s">
        <v>229</v>
      </c>
      <c r="C2173" s="70" t="s">
        <v>8</v>
      </c>
      <c r="D2173" s="72">
        <v>38</v>
      </c>
      <c r="E2173" s="72">
        <v>2023</v>
      </c>
      <c r="F2173" s="66" t="s">
        <v>5329</v>
      </c>
      <c r="G2173" s="74" t="s">
        <v>5339</v>
      </c>
      <c r="H2173" s="78" t="s">
        <v>5341</v>
      </c>
      <c r="I2173" s="11" t="s">
        <v>4945</v>
      </c>
      <c r="J2173" s="70" t="s">
        <v>5342</v>
      </c>
      <c r="K2173" s="47" t="s">
        <v>6810</v>
      </c>
    </row>
    <row r="2174" spans="1:11" ht="45" hidden="1" customHeight="1">
      <c r="A2174" s="72" t="s">
        <v>5343</v>
      </c>
      <c r="B2174" s="72" t="s">
        <v>79</v>
      </c>
      <c r="C2174" s="14" t="s">
        <v>2095</v>
      </c>
      <c r="D2174" s="72" t="s">
        <v>44</v>
      </c>
      <c r="E2174" s="72" t="s">
        <v>5344</v>
      </c>
      <c r="F2174" s="66" t="s">
        <v>5345</v>
      </c>
      <c r="G2174" s="74" t="s">
        <v>5346</v>
      </c>
      <c r="H2174" s="62" t="s">
        <v>5347</v>
      </c>
      <c r="I2174" s="74" t="s">
        <v>5348</v>
      </c>
      <c r="J2174" s="72" t="s">
        <v>5349</v>
      </c>
      <c r="K2174" s="47" t="s">
        <v>6811</v>
      </c>
    </row>
    <row r="2175" spans="1:11" ht="75" hidden="1" customHeight="1">
      <c r="A2175" s="72" t="s">
        <v>5350</v>
      </c>
      <c r="B2175" s="74" t="s">
        <v>2986</v>
      </c>
      <c r="C2175" s="14" t="s">
        <v>2095</v>
      </c>
      <c r="D2175" s="72" t="s">
        <v>423</v>
      </c>
      <c r="E2175" s="72" t="s">
        <v>5344</v>
      </c>
      <c r="F2175" s="66" t="s">
        <v>5351</v>
      </c>
      <c r="G2175" s="74" t="s">
        <v>5352</v>
      </c>
      <c r="H2175" s="78" t="s">
        <v>5353</v>
      </c>
      <c r="I2175" s="74" t="s">
        <v>5354</v>
      </c>
      <c r="J2175" s="72" t="s">
        <v>5349</v>
      </c>
      <c r="K2175" s="47" t="s">
        <v>6811</v>
      </c>
    </row>
    <row r="2176" spans="1:11" ht="105" hidden="1" customHeight="1">
      <c r="A2176" s="72" t="s">
        <v>5355</v>
      </c>
      <c r="B2176" s="72" t="s">
        <v>30</v>
      </c>
      <c r="C2176" s="70" t="s">
        <v>8</v>
      </c>
      <c r="D2176" s="72" t="s">
        <v>357</v>
      </c>
      <c r="E2176" s="72" t="s">
        <v>5344</v>
      </c>
      <c r="F2176" s="66" t="s">
        <v>5356</v>
      </c>
      <c r="G2176" s="74" t="s">
        <v>5357</v>
      </c>
      <c r="H2176" s="62" t="s">
        <v>5359</v>
      </c>
      <c r="I2176" s="74" t="s">
        <v>5358</v>
      </c>
      <c r="J2176" s="72" t="s">
        <v>5349</v>
      </c>
      <c r="K2176" s="47" t="s">
        <v>6811</v>
      </c>
    </row>
    <row r="2177" spans="1:11" ht="105" hidden="1" customHeight="1">
      <c r="A2177" s="72" t="s">
        <v>5355</v>
      </c>
      <c r="B2177" s="72" t="s">
        <v>30</v>
      </c>
      <c r="C2177" s="70" t="s">
        <v>8</v>
      </c>
      <c r="D2177" s="72" t="s">
        <v>357</v>
      </c>
      <c r="E2177" s="72" t="s">
        <v>5344</v>
      </c>
      <c r="F2177" s="66" t="s">
        <v>5356</v>
      </c>
      <c r="G2177" s="74" t="s">
        <v>5360</v>
      </c>
      <c r="H2177" s="62" t="s">
        <v>5361</v>
      </c>
      <c r="I2177" s="74" t="s">
        <v>5358</v>
      </c>
      <c r="J2177" s="72" t="s">
        <v>5349</v>
      </c>
      <c r="K2177" s="47" t="s">
        <v>6811</v>
      </c>
    </row>
    <row r="2178" spans="1:11" ht="105" hidden="1" customHeight="1">
      <c r="A2178" s="72" t="s">
        <v>5355</v>
      </c>
      <c r="B2178" s="72" t="s">
        <v>30</v>
      </c>
      <c r="C2178" s="70" t="s">
        <v>8</v>
      </c>
      <c r="D2178" s="72" t="s">
        <v>357</v>
      </c>
      <c r="E2178" s="72" t="s">
        <v>5344</v>
      </c>
      <c r="F2178" s="66" t="s">
        <v>5356</v>
      </c>
      <c r="G2178" s="74" t="s">
        <v>5360</v>
      </c>
      <c r="H2178" s="76" t="s">
        <v>5362</v>
      </c>
      <c r="I2178" s="74" t="s">
        <v>5363</v>
      </c>
      <c r="J2178" s="72" t="s">
        <v>5349</v>
      </c>
      <c r="K2178" s="47" t="s">
        <v>6811</v>
      </c>
    </row>
    <row r="2179" spans="1:11" ht="30" hidden="1" customHeight="1">
      <c r="A2179" s="72" t="s">
        <v>5364</v>
      </c>
      <c r="B2179" s="72" t="s">
        <v>62</v>
      </c>
      <c r="C2179" s="74" t="s">
        <v>1525</v>
      </c>
      <c r="D2179" s="72" t="s">
        <v>5365</v>
      </c>
      <c r="E2179" s="72" t="s">
        <v>5344</v>
      </c>
      <c r="F2179" s="66" t="s">
        <v>5366</v>
      </c>
      <c r="G2179" s="72" t="s">
        <v>5367</v>
      </c>
      <c r="H2179" s="62" t="s">
        <v>5369</v>
      </c>
      <c r="I2179" s="74" t="s">
        <v>5368</v>
      </c>
      <c r="J2179" s="66" t="s">
        <v>5349</v>
      </c>
      <c r="K2179" s="47" t="s">
        <v>6811</v>
      </c>
    </row>
    <row r="2180" spans="1:11" ht="30" hidden="1" customHeight="1">
      <c r="A2180" s="72" t="s">
        <v>5371</v>
      </c>
      <c r="B2180" s="72" t="s">
        <v>229</v>
      </c>
      <c r="C2180" s="70" t="s">
        <v>8</v>
      </c>
      <c r="D2180" s="72" t="s">
        <v>5372</v>
      </c>
      <c r="E2180" s="72" t="s">
        <v>5344</v>
      </c>
      <c r="F2180" s="66" t="s">
        <v>5351</v>
      </c>
      <c r="G2180" s="30" t="s">
        <v>5373</v>
      </c>
      <c r="H2180" s="62" t="s">
        <v>5374</v>
      </c>
      <c r="I2180" s="74" t="s">
        <v>4327</v>
      </c>
      <c r="J2180" s="72" t="s">
        <v>5370</v>
      </c>
      <c r="K2180" s="47" t="s">
        <v>6812</v>
      </c>
    </row>
    <row r="2181" spans="1:11" ht="45" hidden="1" customHeight="1">
      <c r="A2181" s="72" t="s">
        <v>5379</v>
      </c>
      <c r="B2181" s="72" t="s">
        <v>229</v>
      </c>
      <c r="C2181" s="72" t="s">
        <v>798</v>
      </c>
      <c r="D2181" s="72" t="s">
        <v>5376</v>
      </c>
      <c r="E2181" s="72" t="s">
        <v>5344</v>
      </c>
      <c r="F2181" s="66" t="s">
        <v>5351</v>
      </c>
      <c r="G2181" s="74" t="s">
        <v>5375</v>
      </c>
      <c r="H2181" s="62" t="s">
        <v>5377</v>
      </c>
      <c r="I2181" s="74" t="s">
        <v>5378</v>
      </c>
      <c r="J2181" s="72" t="s">
        <v>5370</v>
      </c>
      <c r="K2181" s="47" t="s">
        <v>6812</v>
      </c>
    </row>
    <row r="2182" spans="1:11" ht="30" hidden="1" customHeight="1">
      <c r="A2182" s="72" t="s">
        <v>5380</v>
      </c>
      <c r="B2182" s="72" t="s">
        <v>30</v>
      </c>
      <c r="C2182" s="70" t="s">
        <v>8</v>
      </c>
      <c r="D2182" s="72" t="s">
        <v>423</v>
      </c>
      <c r="E2182" s="72" t="s">
        <v>5344</v>
      </c>
      <c r="F2182" s="66" t="s">
        <v>5381</v>
      </c>
      <c r="G2182" s="74" t="s">
        <v>5382</v>
      </c>
      <c r="H2182" s="62" t="s">
        <v>5383</v>
      </c>
      <c r="I2182" s="74" t="s">
        <v>5335</v>
      </c>
      <c r="J2182" s="66" t="s">
        <v>5370</v>
      </c>
      <c r="K2182" s="47" t="s">
        <v>6812</v>
      </c>
    </row>
    <row r="2183" spans="1:11" ht="60" hidden="1" customHeight="1">
      <c r="A2183" s="72" t="s">
        <v>5386</v>
      </c>
      <c r="B2183" s="72" t="s">
        <v>62</v>
      </c>
      <c r="C2183" s="74" t="s">
        <v>3111</v>
      </c>
      <c r="D2183" s="72" t="s">
        <v>239</v>
      </c>
      <c r="E2183" s="72" t="s">
        <v>5344</v>
      </c>
      <c r="F2183" s="66" t="s">
        <v>5387</v>
      </c>
      <c r="G2183" s="74" t="s">
        <v>5385</v>
      </c>
      <c r="H2183" s="76" t="s">
        <v>5388</v>
      </c>
      <c r="I2183" s="74" t="s">
        <v>5389</v>
      </c>
      <c r="J2183" s="72" t="s">
        <v>5390</v>
      </c>
      <c r="K2183" s="47" t="s">
        <v>6813</v>
      </c>
    </row>
    <row r="2184" spans="1:11" ht="90" hidden="1" customHeight="1">
      <c r="A2184" s="72" t="s">
        <v>5391</v>
      </c>
      <c r="B2184" s="72" t="s">
        <v>62</v>
      </c>
      <c r="C2184" s="74" t="s">
        <v>3111</v>
      </c>
      <c r="D2184" s="72" t="s">
        <v>5392</v>
      </c>
      <c r="E2184" s="72" t="s">
        <v>5344</v>
      </c>
      <c r="F2184" s="66" t="s">
        <v>5387</v>
      </c>
      <c r="G2184" s="74" t="s">
        <v>5393</v>
      </c>
      <c r="H2184" s="62" t="s">
        <v>5396</v>
      </c>
      <c r="I2184" s="74" t="s">
        <v>5395</v>
      </c>
      <c r="J2184" s="72" t="s">
        <v>5390</v>
      </c>
      <c r="K2184" s="47" t="s">
        <v>6813</v>
      </c>
    </row>
    <row r="2185" spans="1:11" ht="60" hidden="1" customHeight="1">
      <c r="A2185" s="72" t="s">
        <v>5391</v>
      </c>
      <c r="B2185" s="72" t="s">
        <v>62</v>
      </c>
      <c r="C2185" s="74" t="s">
        <v>3111</v>
      </c>
      <c r="D2185" s="72" t="s">
        <v>5392</v>
      </c>
      <c r="E2185" s="72" t="s">
        <v>5344</v>
      </c>
      <c r="F2185" s="66" t="s">
        <v>5387</v>
      </c>
      <c r="G2185" s="74" t="s">
        <v>5394</v>
      </c>
      <c r="H2185" s="62" t="s">
        <v>5397</v>
      </c>
      <c r="I2185" s="74" t="s">
        <v>5395</v>
      </c>
      <c r="J2185" s="72" t="s">
        <v>5390</v>
      </c>
      <c r="K2185" s="47" t="s">
        <v>6813</v>
      </c>
    </row>
    <row r="2186" spans="1:11" ht="45" hidden="1" customHeight="1">
      <c r="A2186" s="72" t="s">
        <v>5398</v>
      </c>
      <c r="B2186" s="72" t="s">
        <v>62</v>
      </c>
      <c r="C2186" s="74" t="s">
        <v>3111</v>
      </c>
      <c r="D2186" s="72" t="s">
        <v>5376</v>
      </c>
      <c r="E2186" s="72" t="s">
        <v>5344</v>
      </c>
      <c r="F2186" s="66" t="s">
        <v>5387</v>
      </c>
      <c r="G2186" s="74" t="s">
        <v>5399</v>
      </c>
      <c r="H2186" s="62" t="s">
        <v>5400</v>
      </c>
      <c r="I2186" s="74" t="s">
        <v>5401</v>
      </c>
      <c r="J2186" s="72" t="s">
        <v>5390</v>
      </c>
      <c r="K2186" s="47" t="s">
        <v>6813</v>
      </c>
    </row>
    <row r="2187" spans="1:11" ht="45" hidden="1" customHeight="1">
      <c r="A2187" s="72" t="s">
        <v>5371</v>
      </c>
      <c r="B2187" s="72" t="s">
        <v>229</v>
      </c>
      <c r="C2187" s="72" t="s">
        <v>8</v>
      </c>
      <c r="D2187" s="72" t="s">
        <v>5372</v>
      </c>
      <c r="E2187" s="72" t="s">
        <v>5344</v>
      </c>
      <c r="F2187" s="66" t="s">
        <v>5351</v>
      </c>
      <c r="G2187" s="74" t="s">
        <v>5402</v>
      </c>
      <c r="H2187" s="62" t="s">
        <v>5403</v>
      </c>
      <c r="I2187" s="74" t="s">
        <v>4064</v>
      </c>
      <c r="J2187" s="72" t="s">
        <v>5390</v>
      </c>
      <c r="K2187" s="47" t="s">
        <v>6813</v>
      </c>
    </row>
    <row r="2188" spans="1:11" ht="30" hidden="1" customHeight="1">
      <c r="A2188" s="72" t="s">
        <v>5371</v>
      </c>
      <c r="B2188" s="72" t="s">
        <v>229</v>
      </c>
      <c r="C2188" s="72" t="s">
        <v>8</v>
      </c>
      <c r="D2188" s="72" t="s">
        <v>5372</v>
      </c>
      <c r="E2188" s="72" t="s">
        <v>5344</v>
      </c>
      <c r="F2188" s="66" t="s">
        <v>5351</v>
      </c>
      <c r="G2188" s="74" t="s">
        <v>5404</v>
      </c>
      <c r="H2188" s="62" t="s">
        <v>5405</v>
      </c>
      <c r="I2188" s="74" t="s">
        <v>5406</v>
      </c>
      <c r="J2188" s="66" t="s">
        <v>5390</v>
      </c>
      <c r="K2188" s="47" t="s">
        <v>6813</v>
      </c>
    </row>
    <row r="2189" spans="1:11" ht="240" hidden="1" customHeight="1">
      <c r="A2189" s="72" t="s">
        <v>5343</v>
      </c>
      <c r="B2189" s="72" t="s">
        <v>79</v>
      </c>
      <c r="C2189" s="74" t="s">
        <v>5407</v>
      </c>
      <c r="D2189" s="72" t="s">
        <v>44</v>
      </c>
      <c r="E2189" s="72" t="s">
        <v>5344</v>
      </c>
      <c r="F2189" s="66" t="s">
        <v>5381</v>
      </c>
      <c r="G2189" s="74" t="s">
        <v>5408</v>
      </c>
      <c r="H2189" s="62" t="s">
        <v>70</v>
      </c>
      <c r="I2189" s="10" t="s">
        <v>70</v>
      </c>
      <c r="J2189" s="66" t="s">
        <v>5409</v>
      </c>
      <c r="K2189" s="47" t="s">
        <v>6814</v>
      </c>
    </row>
    <row r="2190" spans="1:11" ht="75" hidden="1" customHeight="1">
      <c r="A2190" s="72" t="s">
        <v>5283</v>
      </c>
      <c r="B2190" s="74" t="s">
        <v>5017</v>
      </c>
      <c r="C2190" s="74" t="s">
        <v>5410</v>
      </c>
      <c r="D2190" s="72" t="s">
        <v>5411</v>
      </c>
      <c r="E2190" s="72" t="s">
        <v>5344</v>
      </c>
      <c r="F2190" s="66" t="s">
        <v>5412</v>
      </c>
      <c r="G2190" s="74" t="s">
        <v>5413</v>
      </c>
      <c r="H2190" s="62" t="s">
        <v>70</v>
      </c>
      <c r="I2190" s="10" t="s">
        <v>70</v>
      </c>
      <c r="J2190" s="66" t="s">
        <v>5409</v>
      </c>
      <c r="K2190" s="47" t="s">
        <v>6814</v>
      </c>
    </row>
    <row r="2191" spans="1:11" ht="45" hidden="1" customHeight="1">
      <c r="A2191" s="72" t="s">
        <v>5283</v>
      </c>
      <c r="B2191" s="74" t="s">
        <v>5017</v>
      </c>
      <c r="C2191" s="74" t="s">
        <v>2095</v>
      </c>
      <c r="D2191" s="72" t="s">
        <v>5411</v>
      </c>
      <c r="E2191" s="72" t="s">
        <v>5344</v>
      </c>
      <c r="F2191" s="66" t="s">
        <v>5412</v>
      </c>
      <c r="G2191" s="74" t="s">
        <v>5414</v>
      </c>
      <c r="H2191" s="62" t="s">
        <v>5415</v>
      </c>
      <c r="I2191" s="74" t="s">
        <v>5416</v>
      </c>
      <c r="J2191" s="66" t="s">
        <v>5409</v>
      </c>
      <c r="K2191" s="47" t="s">
        <v>6814</v>
      </c>
    </row>
    <row r="2192" spans="1:11" ht="42.75" hidden="1" customHeight="1">
      <c r="A2192" s="72" t="s">
        <v>5417</v>
      </c>
      <c r="B2192" s="74" t="s">
        <v>2911</v>
      </c>
      <c r="C2192" s="74" t="s">
        <v>2095</v>
      </c>
      <c r="D2192" s="72" t="s">
        <v>357</v>
      </c>
      <c r="E2192" s="72" t="s">
        <v>5344</v>
      </c>
      <c r="F2192" s="66" t="s">
        <v>5418</v>
      </c>
      <c r="G2192" s="74" t="s">
        <v>5419</v>
      </c>
      <c r="H2192" s="62" t="s">
        <v>5420</v>
      </c>
      <c r="I2192" s="74" t="s">
        <v>5421</v>
      </c>
      <c r="J2192" s="72" t="s">
        <v>5422</v>
      </c>
      <c r="K2192" s="84" t="s">
        <v>6815</v>
      </c>
    </row>
    <row r="2193" spans="1:11" ht="75" hidden="1" customHeight="1">
      <c r="A2193" s="72" t="s">
        <v>5423</v>
      </c>
      <c r="B2193" s="9" t="s">
        <v>43</v>
      </c>
      <c r="C2193" s="74" t="s">
        <v>2095</v>
      </c>
      <c r="D2193" s="72" t="s">
        <v>136</v>
      </c>
      <c r="E2193" s="72" t="s">
        <v>5344</v>
      </c>
      <c r="F2193" s="66" t="s">
        <v>5424</v>
      </c>
      <c r="G2193" s="74" t="s">
        <v>5470</v>
      </c>
      <c r="H2193" s="62" t="s">
        <v>5426</v>
      </c>
      <c r="I2193" s="74" t="s">
        <v>5425</v>
      </c>
      <c r="J2193" s="72" t="s">
        <v>5422</v>
      </c>
      <c r="K2193" s="47" t="s">
        <v>6815</v>
      </c>
    </row>
    <row r="2194" spans="1:11" ht="90" hidden="1" customHeight="1">
      <c r="A2194" s="72" t="s">
        <v>5423</v>
      </c>
      <c r="B2194" s="9" t="s">
        <v>43</v>
      </c>
      <c r="C2194" s="74" t="s">
        <v>2095</v>
      </c>
      <c r="D2194" s="72" t="s">
        <v>136</v>
      </c>
      <c r="E2194" s="72" t="s">
        <v>5344</v>
      </c>
      <c r="F2194" s="66" t="s">
        <v>5424</v>
      </c>
      <c r="G2194" s="74" t="s">
        <v>5471</v>
      </c>
      <c r="H2194" s="62" t="s">
        <v>5428</v>
      </c>
      <c r="I2194" s="74" t="s">
        <v>5427</v>
      </c>
      <c r="J2194" s="72" t="s">
        <v>5422</v>
      </c>
      <c r="K2194" s="47" t="s">
        <v>6815</v>
      </c>
    </row>
    <row r="2195" spans="1:11" ht="75" hidden="1" customHeight="1">
      <c r="A2195" s="72" t="s">
        <v>5423</v>
      </c>
      <c r="B2195" s="9" t="s">
        <v>43</v>
      </c>
      <c r="C2195" s="74" t="s">
        <v>2095</v>
      </c>
      <c r="D2195" s="72" t="s">
        <v>136</v>
      </c>
      <c r="E2195" s="72" t="s">
        <v>5344</v>
      </c>
      <c r="F2195" s="66" t="s">
        <v>5424</v>
      </c>
      <c r="G2195" s="74" t="s">
        <v>5472</v>
      </c>
      <c r="H2195" s="62" t="s">
        <v>5430</v>
      </c>
      <c r="I2195" s="74" t="s">
        <v>5429</v>
      </c>
      <c r="J2195" s="72" t="s">
        <v>5422</v>
      </c>
      <c r="K2195" s="47" t="s">
        <v>6815</v>
      </c>
    </row>
    <row r="2196" spans="1:11" ht="75" hidden="1" customHeight="1">
      <c r="A2196" s="72" t="s">
        <v>5423</v>
      </c>
      <c r="B2196" s="9" t="s">
        <v>43</v>
      </c>
      <c r="C2196" s="74" t="s">
        <v>2095</v>
      </c>
      <c r="D2196" s="72" t="s">
        <v>136</v>
      </c>
      <c r="E2196" s="72" t="s">
        <v>5344</v>
      </c>
      <c r="F2196" s="66" t="s">
        <v>5424</v>
      </c>
      <c r="G2196" s="74" t="s">
        <v>5473</v>
      </c>
      <c r="H2196" s="62" t="s">
        <v>5432</v>
      </c>
      <c r="I2196" s="74" t="s">
        <v>5431</v>
      </c>
      <c r="J2196" s="72" t="s">
        <v>5422</v>
      </c>
      <c r="K2196" s="47" t="s">
        <v>6815</v>
      </c>
    </row>
    <row r="2197" spans="1:11" ht="105" hidden="1" customHeight="1">
      <c r="A2197" s="72" t="s">
        <v>5423</v>
      </c>
      <c r="B2197" s="9" t="s">
        <v>43</v>
      </c>
      <c r="C2197" s="74" t="s">
        <v>2095</v>
      </c>
      <c r="D2197" s="72" t="s">
        <v>136</v>
      </c>
      <c r="E2197" s="72" t="s">
        <v>5344</v>
      </c>
      <c r="F2197" s="66" t="s">
        <v>5424</v>
      </c>
      <c r="G2197" s="74" t="s">
        <v>5474</v>
      </c>
      <c r="H2197" s="62" t="s">
        <v>5434</v>
      </c>
      <c r="I2197" s="74" t="s">
        <v>5433</v>
      </c>
      <c r="J2197" s="72" t="s">
        <v>5422</v>
      </c>
      <c r="K2197" s="47" t="s">
        <v>6815</v>
      </c>
    </row>
    <row r="2198" spans="1:11" ht="75" hidden="1" customHeight="1">
      <c r="A2198" s="72" t="s">
        <v>5423</v>
      </c>
      <c r="B2198" s="9" t="s">
        <v>43</v>
      </c>
      <c r="C2198" s="74" t="s">
        <v>2095</v>
      </c>
      <c r="D2198" s="72" t="s">
        <v>136</v>
      </c>
      <c r="E2198" s="72" t="s">
        <v>5344</v>
      </c>
      <c r="F2198" s="66" t="s">
        <v>5424</v>
      </c>
      <c r="G2198" s="74" t="s">
        <v>5475</v>
      </c>
      <c r="H2198" s="62" t="s">
        <v>5436</v>
      </c>
      <c r="I2198" s="74" t="s">
        <v>5435</v>
      </c>
      <c r="J2198" s="72" t="s">
        <v>5422</v>
      </c>
      <c r="K2198" s="47" t="s">
        <v>6815</v>
      </c>
    </row>
    <row r="2199" spans="1:11" ht="75" hidden="1" customHeight="1">
      <c r="A2199" s="72" t="s">
        <v>5423</v>
      </c>
      <c r="B2199" s="9" t="s">
        <v>43</v>
      </c>
      <c r="C2199" s="74" t="s">
        <v>2095</v>
      </c>
      <c r="D2199" s="72" t="s">
        <v>136</v>
      </c>
      <c r="E2199" s="72" t="s">
        <v>5344</v>
      </c>
      <c r="F2199" s="66" t="s">
        <v>5424</v>
      </c>
      <c r="G2199" s="74" t="s">
        <v>5476</v>
      </c>
      <c r="H2199" s="62" t="s">
        <v>5438</v>
      </c>
      <c r="I2199" s="74" t="s">
        <v>5437</v>
      </c>
      <c r="J2199" s="72" t="s">
        <v>5422</v>
      </c>
      <c r="K2199" s="47" t="s">
        <v>6815</v>
      </c>
    </row>
    <row r="2200" spans="1:11" ht="75" hidden="1" customHeight="1">
      <c r="A2200" s="72" t="s">
        <v>5423</v>
      </c>
      <c r="B2200" s="9" t="s">
        <v>43</v>
      </c>
      <c r="C2200" s="74" t="s">
        <v>2095</v>
      </c>
      <c r="D2200" s="72" t="s">
        <v>136</v>
      </c>
      <c r="E2200" s="72" t="s">
        <v>5344</v>
      </c>
      <c r="F2200" s="66" t="s">
        <v>5424</v>
      </c>
      <c r="G2200" s="74" t="s">
        <v>5477</v>
      </c>
      <c r="H2200" s="62" t="s">
        <v>5440</v>
      </c>
      <c r="I2200" s="74" t="s">
        <v>5439</v>
      </c>
      <c r="J2200" s="72" t="s">
        <v>5422</v>
      </c>
      <c r="K2200" s="47" t="s">
        <v>6815</v>
      </c>
    </row>
    <row r="2201" spans="1:11" ht="75" hidden="1" customHeight="1">
      <c r="A2201" s="72" t="s">
        <v>5423</v>
      </c>
      <c r="B2201" s="9" t="s">
        <v>43</v>
      </c>
      <c r="C2201" s="74" t="s">
        <v>2095</v>
      </c>
      <c r="D2201" s="72" t="s">
        <v>136</v>
      </c>
      <c r="E2201" s="72" t="s">
        <v>5344</v>
      </c>
      <c r="F2201" s="66" t="s">
        <v>5424</v>
      </c>
      <c r="G2201" s="74" t="s">
        <v>5478</v>
      </c>
      <c r="H2201" s="62" t="s">
        <v>5442</v>
      </c>
      <c r="I2201" s="74" t="s">
        <v>5441</v>
      </c>
      <c r="J2201" s="72" t="s">
        <v>5422</v>
      </c>
      <c r="K2201" s="47" t="s">
        <v>6815</v>
      </c>
    </row>
    <row r="2202" spans="1:11" ht="75" hidden="1" customHeight="1">
      <c r="A2202" s="72" t="s">
        <v>5423</v>
      </c>
      <c r="B2202" s="9" t="s">
        <v>43</v>
      </c>
      <c r="C2202" s="74" t="s">
        <v>2095</v>
      </c>
      <c r="D2202" s="72" t="s">
        <v>136</v>
      </c>
      <c r="E2202" s="72" t="s">
        <v>5344</v>
      </c>
      <c r="F2202" s="66" t="s">
        <v>5424</v>
      </c>
      <c r="G2202" s="74" t="s">
        <v>5479</v>
      </c>
      <c r="H2202" s="62" t="s">
        <v>5444</v>
      </c>
      <c r="I2202" s="74" t="s">
        <v>5443</v>
      </c>
      <c r="J2202" s="72" t="s">
        <v>5422</v>
      </c>
      <c r="K2202" s="47" t="s">
        <v>6815</v>
      </c>
    </row>
    <row r="2203" spans="1:11" ht="75" hidden="1" customHeight="1">
      <c r="A2203" s="72" t="s">
        <v>5423</v>
      </c>
      <c r="B2203" s="9" t="s">
        <v>43</v>
      </c>
      <c r="C2203" s="74" t="s">
        <v>2095</v>
      </c>
      <c r="D2203" s="72" t="s">
        <v>136</v>
      </c>
      <c r="E2203" s="72" t="s">
        <v>5344</v>
      </c>
      <c r="F2203" s="66" t="s">
        <v>5424</v>
      </c>
      <c r="G2203" s="74" t="s">
        <v>5480</v>
      </c>
      <c r="H2203" s="62" t="s">
        <v>5446</v>
      </c>
      <c r="I2203" s="74" t="s">
        <v>5445</v>
      </c>
      <c r="J2203" s="72" t="s">
        <v>5422</v>
      </c>
      <c r="K2203" s="47" t="s">
        <v>6815</v>
      </c>
    </row>
    <row r="2204" spans="1:11" ht="75" hidden="1" customHeight="1">
      <c r="A2204" s="72" t="str">
        <f t="shared" ref="A2204:A2221" si="1">A2203</f>
        <v>10159/2022</v>
      </c>
      <c r="B2204" s="9" t="s">
        <v>43</v>
      </c>
      <c r="C2204" s="72" t="s">
        <v>2095</v>
      </c>
      <c r="D2204" s="72" t="str">
        <f t="shared" ref="D2204:D2221" si="2">D2203</f>
        <v>19</v>
      </c>
      <c r="E2204" s="72" t="str">
        <f t="shared" ref="E2204:E2221" si="3">E2203</f>
        <v>2023</v>
      </c>
      <c r="F2204" s="66" t="str">
        <f t="shared" ref="F2204:F2221" si="4">F2203</f>
        <v>04/12/2023</v>
      </c>
      <c r="G2204" s="74" t="s">
        <v>5481</v>
      </c>
      <c r="H2204" s="62" t="s">
        <v>5467</v>
      </c>
      <c r="I2204" s="74" t="s">
        <v>5447</v>
      </c>
      <c r="J2204" s="72" t="s">
        <v>5422</v>
      </c>
      <c r="K2204" s="47" t="s">
        <v>6815</v>
      </c>
    </row>
    <row r="2205" spans="1:11" ht="90" hidden="1" customHeight="1">
      <c r="A2205" s="72" t="str">
        <f t="shared" si="1"/>
        <v>10159/2022</v>
      </c>
      <c r="B2205" s="9" t="s">
        <v>43</v>
      </c>
      <c r="C2205" s="72" t="s">
        <v>2095</v>
      </c>
      <c r="D2205" s="72" t="str">
        <f t="shared" si="2"/>
        <v>19</v>
      </c>
      <c r="E2205" s="72" t="str">
        <f t="shared" si="3"/>
        <v>2023</v>
      </c>
      <c r="F2205" s="66" t="str">
        <f t="shared" si="4"/>
        <v>04/12/2023</v>
      </c>
      <c r="G2205" s="74" t="s">
        <v>5482</v>
      </c>
      <c r="H2205" s="62" t="s">
        <v>5468</v>
      </c>
      <c r="I2205" s="74" t="s">
        <v>5448</v>
      </c>
      <c r="J2205" s="72" t="s">
        <v>5422</v>
      </c>
      <c r="K2205" s="47" t="s">
        <v>6815</v>
      </c>
    </row>
    <row r="2206" spans="1:11" ht="75" hidden="1" customHeight="1">
      <c r="A2206" s="72" t="str">
        <f t="shared" si="1"/>
        <v>10159/2022</v>
      </c>
      <c r="B2206" s="9" t="s">
        <v>43</v>
      </c>
      <c r="C2206" s="72" t="str">
        <f t="shared" ref="C2206:C2213" si="5">C2205</f>
        <v>PREGÃO ELETRÔNICO</v>
      </c>
      <c r="D2206" s="72" t="str">
        <f t="shared" si="2"/>
        <v>19</v>
      </c>
      <c r="E2206" s="72" t="str">
        <f t="shared" si="3"/>
        <v>2023</v>
      </c>
      <c r="F2206" s="66" t="str">
        <f t="shared" si="4"/>
        <v>04/12/2023</v>
      </c>
      <c r="G2206" s="74" t="s">
        <v>5469</v>
      </c>
      <c r="H2206" s="62" t="s">
        <v>5483</v>
      </c>
      <c r="I2206" s="74" t="s">
        <v>5449</v>
      </c>
      <c r="J2206" s="72" t="s">
        <v>5422</v>
      </c>
      <c r="K2206" s="47" t="s">
        <v>6815</v>
      </c>
    </row>
    <row r="2207" spans="1:11" ht="105" hidden="1" customHeight="1">
      <c r="A2207" s="72" t="str">
        <f t="shared" si="1"/>
        <v>10159/2022</v>
      </c>
      <c r="B2207" s="9" t="s">
        <v>43</v>
      </c>
      <c r="C2207" s="72" t="str">
        <f t="shared" si="5"/>
        <v>PREGÃO ELETRÔNICO</v>
      </c>
      <c r="D2207" s="72" t="str">
        <f t="shared" si="2"/>
        <v>19</v>
      </c>
      <c r="E2207" s="72" t="str">
        <f t="shared" si="3"/>
        <v>2023</v>
      </c>
      <c r="F2207" s="66" t="str">
        <f t="shared" si="4"/>
        <v>04/12/2023</v>
      </c>
      <c r="G2207" s="74" t="s">
        <v>5484</v>
      </c>
      <c r="H2207" s="62" t="s">
        <v>5485</v>
      </c>
      <c r="I2207" s="74" t="s">
        <v>5450</v>
      </c>
      <c r="J2207" s="72" t="s">
        <v>5422</v>
      </c>
      <c r="K2207" s="47" t="s">
        <v>6815</v>
      </c>
    </row>
    <row r="2208" spans="1:11" ht="75" hidden="1" customHeight="1">
      <c r="A2208" s="72" t="str">
        <f t="shared" si="1"/>
        <v>10159/2022</v>
      </c>
      <c r="B2208" s="9" t="s">
        <v>43</v>
      </c>
      <c r="C2208" s="72" t="str">
        <f t="shared" si="5"/>
        <v>PREGÃO ELETRÔNICO</v>
      </c>
      <c r="D2208" s="72" t="str">
        <f t="shared" si="2"/>
        <v>19</v>
      </c>
      <c r="E2208" s="72" t="str">
        <f t="shared" si="3"/>
        <v>2023</v>
      </c>
      <c r="F2208" s="66" t="str">
        <f t="shared" si="4"/>
        <v>04/12/2023</v>
      </c>
      <c r="G2208" s="74" t="s">
        <v>5486</v>
      </c>
      <c r="H2208" s="62" t="s">
        <v>5487</v>
      </c>
      <c r="I2208" s="74" t="s">
        <v>5451</v>
      </c>
      <c r="J2208" s="72" t="s">
        <v>5422</v>
      </c>
      <c r="K2208" s="47" t="s">
        <v>6815</v>
      </c>
    </row>
    <row r="2209" spans="1:11" ht="90" hidden="1" customHeight="1">
      <c r="A2209" s="72" t="str">
        <f t="shared" si="1"/>
        <v>10159/2022</v>
      </c>
      <c r="B2209" s="9" t="s">
        <v>43</v>
      </c>
      <c r="C2209" s="72" t="str">
        <f t="shared" si="5"/>
        <v>PREGÃO ELETRÔNICO</v>
      </c>
      <c r="D2209" s="72" t="str">
        <f t="shared" si="2"/>
        <v>19</v>
      </c>
      <c r="E2209" s="72" t="str">
        <f t="shared" si="3"/>
        <v>2023</v>
      </c>
      <c r="F2209" s="66" t="str">
        <f t="shared" si="4"/>
        <v>04/12/2023</v>
      </c>
      <c r="G2209" s="74" t="s">
        <v>5488</v>
      </c>
      <c r="H2209" s="62" t="s">
        <v>5489</v>
      </c>
      <c r="I2209" s="74" t="s">
        <v>5452</v>
      </c>
      <c r="J2209" s="72" t="s">
        <v>5422</v>
      </c>
      <c r="K2209" s="47" t="s">
        <v>6815</v>
      </c>
    </row>
    <row r="2210" spans="1:11" ht="135" hidden="1" customHeight="1">
      <c r="A2210" s="72" t="str">
        <f t="shared" si="1"/>
        <v>10159/2022</v>
      </c>
      <c r="B2210" s="9" t="s">
        <v>43</v>
      </c>
      <c r="C2210" s="72" t="str">
        <f t="shared" si="5"/>
        <v>PREGÃO ELETRÔNICO</v>
      </c>
      <c r="D2210" s="72" t="str">
        <f t="shared" si="2"/>
        <v>19</v>
      </c>
      <c r="E2210" s="72" t="str">
        <f t="shared" si="3"/>
        <v>2023</v>
      </c>
      <c r="F2210" s="66" t="str">
        <f t="shared" si="4"/>
        <v>04/12/2023</v>
      </c>
      <c r="G2210" s="74" t="s">
        <v>5490</v>
      </c>
      <c r="H2210" s="62" t="s">
        <v>5491</v>
      </c>
      <c r="I2210" s="74" t="s">
        <v>5453</v>
      </c>
      <c r="J2210" s="72" t="s">
        <v>5422</v>
      </c>
      <c r="K2210" s="47" t="s">
        <v>6815</v>
      </c>
    </row>
    <row r="2211" spans="1:11" ht="105" hidden="1" customHeight="1">
      <c r="A2211" s="72" t="str">
        <f t="shared" si="1"/>
        <v>10159/2022</v>
      </c>
      <c r="B2211" s="9" t="s">
        <v>43</v>
      </c>
      <c r="C2211" s="72" t="str">
        <f t="shared" si="5"/>
        <v>PREGÃO ELETRÔNICO</v>
      </c>
      <c r="D2211" s="72" t="str">
        <f t="shared" si="2"/>
        <v>19</v>
      </c>
      <c r="E2211" s="72" t="str">
        <f t="shared" si="3"/>
        <v>2023</v>
      </c>
      <c r="F2211" s="66" t="str">
        <f t="shared" si="4"/>
        <v>04/12/2023</v>
      </c>
      <c r="G2211" s="74" t="s">
        <v>5492</v>
      </c>
      <c r="H2211" s="62" t="s">
        <v>5493</v>
      </c>
      <c r="I2211" s="74" t="s">
        <v>5454</v>
      </c>
      <c r="J2211" s="72" t="s">
        <v>5422</v>
      </c>
      <c r="K2211" s="47" t="s">
        <v>6815</v>
      </c>
    </row>
    <row r="2212" spans="1:11" ht="75" hidden="1" customHeight="1">
      <c r="A2212" s="72" t="str">
        <f t="shared" si="1"/>
        <v>10159/2022</v>
      </c>
      <c r="B2212" s="9" t="s">
        <v>43</v>
      </c>
      <c r="C2212" s="72" t="str">
        <f t="shared" si="5"/>
        <v>PREGÃO ELETRÔNICO</v>
      </c>
      <c r="D2212" s="72" t="str">
        <f t="shared" si="2"/>
        <v>19</v>
      </c>
      <c r="E2212" s="72" t="str">
        <f t="shared" si="3"/>
        <v>2023</v>
      </c>
      <c r="F2212" s="66" t="str">
        <f t="shared" si="4"/>
        <v>04/12/2023</v>
      </c>
      <c r="G2212" s="74" t="s">
        <v>5495</v>
      </c>
      <c r="H2212" s="62" t="s">
        <v>5494</v>
      </c>
      <c r="I2212" s="74" t="s">
        <v>5455</v>
      </c>
      <c r="J2212" s="72" t="s">
        <v>5422</v>
      </c>
      <c r="K2212" s="47" t="s">
        <v>6815</v>
      </c>
    </row>
    <row r="2213" spans="1:11" ht="90" hidden="1" customHeight="1">
      <c r="A2213" s="72" t="str">
        <f t="shared" si="1"/>
        <v>10159/2022</v>
      </c>
      <c r="B2213" s="9" t="s">
        <v>43</v>
      </c>
      <c r="C2213" s="72" t="str">
        <f t="shared" si="5"/>
        <v>PREGÃO ELETRÔNICO</v>
      </c>
      <c r="D2213" s="72" t="str">
        <f t="shared" si="2"/>
        <v>19</v>
      </c>
      <c r="E2213" s="72" t="str">
        <f t="shared" si="3"/>
        <v>2023</v>
      </c>
      <c r="F2213" s="66" t="str">
        <f t="shared" si="4"/>
        <v>04/12/2023</v>
      </c>
      <c r="G2213" s="74" t="s">
        <v>5496</v>
      </c>
      <c r="H2213" s="62" t="s">
        <v>5497</v>
      </c>
      <c r="I2213" s="74" t="s">
        <v>5456</v>
      </c>
      <c r="J2213" s="72" t="s">
        <v>5422</v>
      </c>
      <c r="K2213" s="47" t="s">
        <v>6815</v>
      </c>
    </row>
    <row r="2214" spans="1:11" ht="75" hidden="1" customHeight="1">
      <c r="A2214" s="72" t="str">
        <f t="shared" si="1"/>
        <v>10159/2022</v>
      </c>
      <c r="B2214" s="9" t="s">
        <v>43</v>
      </c>
      <c r="C2214" s="72" t="s">
        <v>2095</v>
      </c>
      <c r="D2214" s="72" t="str">
        <f t="shared" si="2"/>
        <v>19</v>
      </c>
      <c r="E2214" s="72" t="str">
        <f t="shared" si="3"/>
        <v>2023</v>
      </c>
      <c r="F2214" s="66" t="str">
        <f t="shared" si="4"/>
        <v>04/12/2023</v>
      </c>
      <c r="G2214" s="74" t="s">
        <v>5499</v>
      </c>
      <c r="H2214" s="62" t="s">
        <v>5498</v>
      </c>
      <c r="I2214" s="74" t="s">
        <v>5457</v>
      </c>
      <c r="J2214" s="72" t="s">
        <v>5422</v>
      </c>
      <c r="K2214" s="47" t="s">
        <v>6815</v>
      </c>
    </row>
    <row r="2215" spans="1:11" ht="90" hidden="1" customHeight="1">
      <c r="A2215" s="72" t="str">
        <f t="shared" si="1"/>
        <v>10159/2022</v>
      </c>
      <c r="B2215" s="9" t="s">
        <v>43</v>
      </c>
      <c r="C2215" s="72" t="s">
        <v>2095</v>
      </c>
      <c r="D2215" s="72" t="str">
        <f t="shared" si="2"/>
        <v>19</v>
      </c>
      <c r="E2215" s="72" t="str">
        <f t="shared" si="3"/>
        <v>2023</v>
      </c>
      <c r="F2215" s="66" t="str">
        <f t="shared" si="4"/>
        <v>04/12/2023</v>
      </c>
      <c r="G2215" s="74" t="s">
        <v>5500</v>
      </c>
      <c r="H2215" s="62" t="s">
        <v>5501</v>
      </c>
      <c r="I2215" s="74" t="s">
        <v>5458</v>
      </c>
      <c r="J2215" s="72" t="s">
        <v>5422</v>
      </c>
      <c r="K2215" s="47" t="s">
        <v>6815</v>
      </c>
    </row>
    <row r="2216" spans="1:11" ht="90" hidden="1" customHeight="1">
      <c r="A2216" s="72" t="str">
        <f t="shared" si="1"/>
        <v>10159/2022</v>
      </c>
      <c r="B2216" s="9" t="s">
        <v>43</v>
      </c>
      <c r="C2216" s="72" t="s">
        <v>2095</v>
      </c>
      <c r="D2216" s="72" t="str">
        <f t="shared" si="2"/>
        <v>19</v>
      </c>
      <c r="E2216" s="72" t="str">
        <f t="shared" si="3"/>
        <v>2023</v>
      </c>
      <c r="F2216" s="66" t="str">
        <f t="shared" si="4"/>
        <v>04/12/2023</v>
      </c>
      <c r="G2216" s="74" t="s">
        <v>5502</v>
      </c>
      <c r="H2216" s="62" t="s">
        <v>5503</v>
      </c>
      <c r="I2216" s="74" t="s">
        <v>5459</v>
      </c>
      <c r="J2216" s="72" t="s">
        <v>5422</v>
      </c>
      <c r="K2216" s="47" t="s">
        <v>6815</v>
      </c>
    </row>
    <row r="2217" spans="1:11" ht="75" hidden="1" customHeight="1">
      <c r="A2217" s="72" t="str">
        <f t="shared" si="1"/>
        <v>10159/2022</v>
      </c>
      <c r="B2217" s="9" t="s">
        <v>43</v>
      </c>
      <c r="C2217" s="72" t="s">
        <v>2095</v>
      </c>
      <c r="D2217" s="72" t="str">
        <f t="shared" si="2"/>
        <v>19</v>
      </c>
      <c r="E2217" s="72" t="str">
        <f t="shared" si="3"/>
        <v>2023</v>
      </c>
      <c r="F2217" s="66" t="str">
        <f t="shared" si="4"/>
        <v>04/12/2023</v>
      </c>
      <c r="G2217" s="74" t="s">
        <v>5504</v>
      </c>
      <c r="H2217" s="62" t="s">
        <v>5505</v>
      </c>
      <c r="I2217" s="74" t="s">
        <v>5460</v>
      </c>
      <c r="J2217" s="72" t="s">
        <v>5422</v>
      </c>
      <c r="K2217" s="47" t="s">
        <v>6815</v>
      </c>
    </row>
    <row r="2218" spans="1:11" ht="90" hidden="1" customHeight="1">
      <c r="A2218" s="72" t="str">
        <f t="shared" si="1"/>
        <v>10159/2022</v>
      </c>
      <c r="B2218" s="9" t="s">
        <v>43</v>
      </c>
      <c r="C2218" s="72" t="s">
        <v>2095</v>
      </c>
      <c r="D2218" s="72" t="str">
        <f t="shared" si="2"/>
        <v>19</v>
      </c>
      <c r="E2218" s="72" t="str">
        <f t="shared" si="3"/>
        <v>2023</v>
      </c>
      <c r="F2218" s="66" t="str">
        <f t="shared" si="4"/>
        <v>04/12/2023</v>
      </c>
      <c r="G2218" s="74" t="s">
        <v>5506</v>
      </c>
      <c r="H2218" s="62" t="s">
        <v>5507</v>
      </c>
      <c r="I2218" s="74" t="s">
        <v>5461</v>
      </c>
      <c r="J2218" s="72" t="s">
        <v>5422</v>
      </c>
      <c r="K2218" s="47" t="s">
        <v>6815</v>
      </c>
    </row>
    <row r="2219" spans="1:11" ht="75" hidden="1" customHeight="1">
      <c r="A2219" s="72" t="str">
        <f t="shared" si="1"/>
        <v>10159/2022</v>
      </c>
      <c r="B2219" s="9" t="s">
        <v>43</v>
      </c>
      <c r="C2219" s="72" t="s">
        <v>2095</v>
      </c>
      <c r="D2219" s="72" t="str">
        <f t="shared" si="2"/>
        <v>19</v>
      </c>
      <c r="E2219" s="72" t="str">
        <f t="shared" si="3"/>
        <v>2023</v>
      </c>
      <c r="F2219" s="66" t="str">
        <f t="shared" si="4"/>
        <v>04/12/2023</v>
      </c>
      <c r="G2219" s="74" t="s">
        <v>5508</v>
      </c>
      <c r="H2219" s="62" t="s">
        <v>5509</v>
      </c>
      <c r="I2219" s="74" t="s">
        <v>5462</v>
      </c>
      <c r="J2219" s="72" t="s">
        <v>5422</v>
      </c>
      <c r="K2219" s="47" t="s">
        <v>6815</v>
      </c>
    </row>
    <row r="2220" spans="1:11" ht="75" hidden="1" customHeight="1">
      <c r="A2220" s="72" t="str">
        <f t="shared" si="1"/>
        <v>10159/2022</v>
      </c>
      <c r="B2220" s="9" t="s">
        <v>43</v>
      </c>
      <c r="C2220" s="72" t="s">
        <v>2095</v>
      </c>
      <c r="D2220" s="72" t="str">
        <f t="shared" si="2"/>
        <v>19</v>
      </c>
      <c r="E2220" s="72" t="str">
        <f t="shared" si="3"/>
        <v>2023</v>
      </c>
      <c r="F2220" s="66" t="str">
        <f t="shared" si="4"/>
        <v>04/12/2023</v>
      </c>
      <c r="G2220" s="74" t="s">
        <v>5510</v>
      </c>
      <c r="H2220" s="62" t="s">
        <v>5511</v>
      </c>
      <c r="I2220" s="74" t="s">
        <v>5463</v>
      </c>
      <c r="J2220" s="72" t="s">
        <v>5422</v>
      </c>
      <c r="K2220" s="47" t="s">
        <v>6815</v>
      </c>
    </row>
    <row r="2221" spans="1:11" ht="100.5" hidden="1" customHeight="1">
      <c r="A2221" s="72" t="str">
        <f t="shared" si="1"/>
        <v>10159/2022</v>
      </c>
      <c r="B2221" s="9" t="s">
        <v>43</v>
      </c>
      <c r="C2221" s="72" t="s">
        <v>2095</v>
      </c>
      <c r="D2221" s="72" t="str">
        <f t="shared" si="2"/>
        <v>19</v>
      </c>
      <c r="E2221" s="72" t="str">
        <f t="shared" si="3"/>
        <v>2023</v>
      </c>
      <c r="F2221" s="66" t="str">
        <f t="shared" si="4"/>
        <v>04/12/2023</v>
      </c>
      <c r="G2221" s="74" t="s">
        <v>5512</v>
      </c>
      <c r="H2221" s="62" t="s">
        <v>5513</v>
      </c>
      <c r="I2221" s="74" t="s">
        <v>5464</v>
      </c>
      <c r="J2221" s="72" t="s">
        <v>5422</v>
      </c>
      <c r="K2221" s="47" t="s">
        <v>6815</v>
      </c>
    </row>
    <row r="2222" spans="1:11" ht="150" hidden="1" customHeight="1">
      <c r="A2222" s="72" t="s">
        <v>5253</v>
      </c>
      <c r="B2222" s="72" t="s">
        <v>4883</v>
      </c>
      <c r="C2222" s="74" t="s">
        <v>5514</v>
      </c>
      <c r="D2222" s="72" t="s">
        <v>5515</v>
      </c>
      <c r="E2222" s="72" t="s">
        <v>5516</v>
      </c>
      <c r="F2222" s="66" t="s">
        <v>5412</v>
      </c>
      <c r="G2222" s="74" t="s">
        <v>5519</v>
      </c>
      <c r="H2222" s="62" t="s">
        <v>70</v>
      </c>
      <c r="I2222" s="74" t="s">
        <v>5256</v>
      </c>
      <c r="J2222" s="72" t="s">
        <v>5517</v>
      </c>
      <c r="K2222" s="84" t="s">
        <v>6740</v>
      </c>
    </row>
    <row r="2223" spans="1:11" ht="68.25" hidden="1" customHeight="1">
      <c r="A2223" s="44" t="s">
        <v>5518</v>
      </c>
      <c r="B2223" s="44" t="s">
        <v>2911</v>
      </c>
      <c r="C2223" s="72" t="s">
        <v>2095</v>
      </c>
      <c r="D2223" s="34">
        <v>33</v>
      </c>
      <c r="E2223" s="34">
        <v>2023</v>
      </c>
      <c r="F2223" s="66" t="s">
        <v>5527</v>
      </c>
      <c r="G2223" s="44" t="s">
        <v>5520</v>
      </c>
      <c r="H2223" s="62" t="s">
        <v>5522</v>
      </c>
      <c r="I2223" s="44" t="s">
        <v>5521</v>
      </c>
      <c r="J2223" s="44" t="s">
        <v>5523</v>
      </c>
      <c r="K2223" s="84" t="s">
        <v>6816</v>
      </c>
    </row>
    <row r="2224" spans="1:11" ht="54.75" hidden="1" customHeight="1">
      <c r="A2224" s="44" t="s">
        <v>5524</v>
      </c>
      <c r="B2224" s="44" t="s">
        <v>30</v>
      </c>
      <c r="C2224" s="72" t="s">
        <v>8</v>
      </c>
      <c r="D2224" s="44">
        <v>33</v>
      </c>
      <c r="E2224" s="44">
        <v>2023</v>
      </c>
      <c r="F2224" s="75" t="s">
        <v>5528</v>
      </c>
      <c r="G2224" s="44" t="s">
        <v>5525</v>
      </c>
      <c r="H2224" s="76" t="s">
        <v>5529</v>
      </c>
      <c r="I2224" s="44" t="s">
        <v>5526</v>
      </c>
      <c r="J2224" s="44" t="s">
        <v>5523</v>
      </c>
      <c r="K2224" s="84" t="s">
        <v>6816</v>
      </c>
    </row>
    <row r="2225" spans="1:11" ht="15" hidden="1" customHeight="1">
      <c r="A2225" s="74" t="s">
        <v>5531</v>
      </c>
      <c r="B2225" s="74" t="s">
        <v>524</v>
      </c>
      <c r="C2225" s="72" t="s">
        <v>8</v>
      </c>
      <c r="D2225" s="74" t="s">
        <v>5532</v>
      </c>
      <c r="E2225" s="74" t="s">
        <v>5344</v>
      </c>
      <c r="F2225" s="75" t="s">
        <v>5533</v>
      </c>
      <c r="G2225" s="74" t="s">
        <v>5536</v>
      </c>
      <c r="H2225" s="76" t="s">
        <v>5535</v>
      </c>
      <c r="I2225" s="74" t="s">
        <v>5534</v>
      </c>
      <c r="J2225" s="74" t="s">
        <v>5530</v>
      </c>
      <c r="K2225" s="84" t="s">
        <v>6817</v>
      </c>
    </row>
    <row r="2226" spans="1:11" ht="45" hidden="1" customHeight="1">
      <c r="A2226" s="74" t="s">
        <v>5537</v>
      </c>
      <c r="B2226" s="74" t="s">
        <v>62</v>
      </c>
      <c r="C2226" s="74" t="s">
        <v>1525</v>
      </c>
      <c r="D2226" s="74" t="s">
        <v>5538</v>
      </c>
      <c r="E2226" s="74" t="s">
        <v>5344</v>
      </c>
      <c r="F2226" s="75" t="s">
        <v>5533</v>
      </c>
      <c r="G2226" s="74" t="s">
        <v>5539</v>
      </c>
      <c r="H2226" s="76" t="s">
        <v>5540</v>
      </c>
      <c r="I2226" s="74" t="s">
        <v>5541</v>
      </c>
      <c r="J2226" s="74" t="s">
        <v>5542</v>
      </c>
      <c r="K2226" s="47" t="s">
        <v>6818</v>
      </c>
    </row>
    <row r="2227" spans="1:11" ht="60" hidden="1" customHeight="1">
      <c r="A2227" s="74" t="s">
        <v>5545</v>
      </c>
      <c r="B2227" s="74" t="s">
        <v>62</v>
      </c>
      <c r="C2227" s="74" t="s">
        <v>52</v>
      </c>
      <c r="D2227" s="74" t="s">
        <v>5543</v>
      </c>
      <c r="E2227" s="74" t="s">
        <v>5344</v>
      </c>
      <c r="F2227" s="75" t="s">
        <v>5544</v>
      </c>
      <c r="G2227" s="74" t="s">
        <v>5546</v>
      </c>
      <c r="H2227" s="76" t="s">
        <v>5548</v>
      </c>
      <c r="I2227" s="74" t="s">
        <v>5547</v>
      </c>
      <c r="J2227" s="74" t="s">
        <v>5542</v>
      </c>
      <c r="K2227" s="47" t="s">
        <v>6818</v>
      </c>
    </row>
    <row r="2228" spans="1:11" ht="15" hidden="1" customHeight="1">
      <c r="A2228" s="74" t="s">
        <v>5549</v>
      </c>
      <c r="B2228" s="74" t="s">
        <v>524</v>
      </c>
      <c r="C2228" s="72" t="s">
        <v>8</v>
      </c>
      <c r="D2228" s="74" t="s">
        <v>5376</v>
      </c>
      <c r="E2228" s="74" t="s">
        <v>5344</v>
      </c>
      <c r="F2228" s="75" t="s">
        <v>5544</v>
      </c>
      <c r="G2228" s="74" t="s">
        <v>5550</v>
      </c>
      <c r="H2228" s="76" t="s">
        <v>5551</v>
      </c>
      <c r="I2228" s="74" t="s">
        <v>5232</v>
      </c>
      <c r="J2228" s="74" t="s">
        <v>5542</v>
      </c>
      <c r="K2228" s="47" t="s">
        <v>6818</v>
      </c>
    </row>
    <row r="2229" spans="1:11" ht="33.75" hidden="1" customHeight="1">
      <c r="A2229" s="74" t="s">
        <v>5549</v>
      </c>
      <c r="B2229" s="74" t="s">
        <v>524</v>
      </c>
      <c r="C2229" s="72" t="s">
        <v>8</v>
      </c>
      <c r="D2229" s="74" t="s">
        <v>5376</v>
      </c>
      <c r="E2229" s="74" t="s">
        <v>5344</v>
      </c>
      <c r="F2229" s="75" t="s">
        <v>5544</v>
      </c>
      <c r="G2229" s="74" t="s">
        <v>5550</v>
      </c>
      <c r="H2229" s="76" t="s">
        <v>5552</v>
      </c>
      <c r="I2229" s="74" t="s">
        <v>4841</v>
      </c>
      <c r="J2229" s="74" t="s">
        <v>5542</v>
      </c>
      <c r="K2229" s="47" t="s">
        <v>6818</v>
      </c>
    </row>
    <row r="2230" spans="1:11" ht="15" hidden="1" customHeight="1">
      <c r="A2230" s="74" t="s">
        <v>5553</v>
      </c>
      <c r="B2230" s="74" t="s">
        <v>524</v>
      </c>
      <c r="C2230" s="72" t="s">
        <v>8</v>
      </c>
      <c r="D2230" s="74" t="s">
        <v>239</v>
      </c>
      <c r="E2230" s="74" t="s">
        <v>5344</v>
      </c>
      <c r="F2230" s="75" t="s">
        <v>5544</v>
      </c>
      <c r="G2230" s="74" t="s">
        <v>412</v>
      </c>
      <c r="H2230" s="76" t="s">
        <v>5555</v>
      </c>
      <c r="I2230" s="74" t="s">
        <v>5554</v>
      </c>
      <c r="J2230" s="74" t="s">
        <v>5542</v>
      </c>
      <c r="K2230" s="47" t="s">
        <v>6818</v>
      </c>
    </row>
    <row r="2231" spans="1:11" ht="15" hidden="1" customHeight="1">
      <c r="A2231" s="74" t="s">
        <v>5553</v>
      </c>
      <c r="B2231" s="74" t="s">
        <v>524</v>
      </c>
      <c r="C2231" s="72" t="s">
        <v>8</v>
      </c>
      <c r="D2231" s="74" t="s">
        <v>239</v>
      </c>
      <c r="E2231" s="74" t="s">
        <v>5344</v>
      </c>
      <c r="F2231" s="75" t="s">
        <v>5544</v>
      </c>
      <c r="G2231" s="74" t="s">
        <v>412</v>
      </c>
      <c r="H2231" s="62" t="s">
        <v>5557</v>
      </c>
      <c r="I2231" s="74" t="s">
        <v>5556</v>
      </c>
      <c r="J2231" s="74" t="s">
        <v>5542</v>
      </c>
      <c r="K2231" s="47" t="s">
        <v>6818</v>
      </c>
    </row>
    <row r="2232" spans="1:11" ht="15" hidden="1" customHeight="1">
      <c r="A2232" s="74" t="s">
        <v>5558</v>
      </c>
      <c r="B2232" s="74" t="s">
        <v>524</v>
      </c>
      <c r="C2232" s="72" t="s">
        <v>8</v>
      </c>
      <c r="D2232" s="74" t="s">
        <v>429</v>
      </c>
      <c r="E2232" s="74" t="s">
        <v>5344</v>
      </c>
      <c r="F2232" s="75" t="s">
        <v>5544</v>
      </c>
      <c r="G2232" s="74" t="s">
        <v>5559</v>
      </c>
      <c r="H2232" s="76" t="s">
        <v>5561</v>
      </c>
      <c r="I2232" s="74" t="s">
        <v>5560</v>
      </c>
      <c r="J2232" s="74" t="s">
        <v>5542</v>
      </c>
      <c r="K2232" s="47" t="s">
        <v>6818</v>
      </c>
    </row>
    <row r="2233" spans="1:11" ht="15" hidden="1" customHeight="1">
      <c r="A2233" s="74" t="s">
        <v>5558</v>
      </c>
      <c r="B2233" s="74" t="s">
        <v>524</v>
      </c>
      <c r="C2233" s="72" t="s">
        <v>8</v>
      </c>
      <c r="D2233" s="74" t="s">
        <v>429</v>
      </c>
      <c r="E2233" s="74" t="s">
        <v>5344</v>
      </c>
      <c r="F2233" s="75" t="s">
        <v>5544</v>
      </c>
      <c r="G2233" s="74" t="s">
        <v>5559</v>
      </c>
      <c r="H2233" s="62" t="s">
        <v>5562</v>
      </c>
      <c r="I2233" s="74" t="s">
        <v>5263</v>
      </c>
      <c r="J2233" s="74" t="s">
        <v>5542</v>
      </c>
      <c r="K2233" s="47" t="s">
        <v>6818</v>
      </c>
    </row>
    <row r="2234" spans="1:11" ht="15" hidden="1" customHeight="1">
      <c r="A2234" s="74" t="s">
        <v>5558</v>
      </c>
      <c r="B2234" s="74" t="s">
        <v>524</v>
      </c>
      <c r="C2234" s="72" t="s">
        <v>8</v>
      </c>
      <c r="D2234" s="74" t="s">
        <v>429</v>
      </c>
      <c r="E2234" s="74" t="s">
        <v>5344</v>
      </c>
      <c r="F2234" s="75" t="s">
        <v>5544</v>
      </c>
      <c r="G2234" s="74" t="s">
        <v>5559</v>
      </c>
      <c r="H2234" s="62" t="s">
        <v>5563</v>
      </c>
      <c r="I2234" s="74" t="s">
        <v>1872</v>
      </c>
      <c r="J2234" s="74" t="s">
        <v>5542</v>
      </c>
      <c r="K2234" s="47" t="s">
        <v>6818</v>
      </c>
    </row>
    <row r="2235" spans="1:11" ht="15" hidden="1" customHeight="1">
      <c r="A2235" s="72" t="s">
        <v>5564</v>
      </c>
      <c r="B2235" s="72" t="s">
        <v>229</v>
      </c>
      <c r="C2235" s="72" t="s">
        <v>8</v>
      </c>
      <c r="D2235" s="72" t="s">
        <v>5565</v>
      </c>
      <c r="E2235" s="73" t="s">
        <v>5516</v>
      </c>
      <c r="F2235" s="75" t="s">
        <v>5544</v>
      </c>
      <c r="G2235" s="72" t="s">
        <v>5566</v>
      </c>
      <c r="H2235" s="62" t="s">
        <v>5568</v>
      </c>
      <c r="I2235" s="74" t="s">
        <v>5567</v>
      </c>
      <c r="J2235" s="75" t="s">
        <v>5542</v>
      </c>
      <c r="K2235" s="84" t="s">
        <v>6819</v>
      </c>
    </row>
    <row r="2236" spans="1:11" ht="30" hidden="1" customHeight="1">
      <c r="A2236" s="47" t="s">
        <v>5569</v>
      </c>
      <c r="B2236" s="47" t="s">
        <v>524</v>
      </c>
      <c r="C2236" s="72" t="s">
        <v>8</v>
      </c>
      <c r="D2236" s="47" t="s">
        <v>147</v>
      </c>
      <c r="E2236" s="47" t="s">
        <v>5344</v>
      </c>
      <c r="F2236" s="47" t="s">
        <v>5570</v>
      </c>
      <c r="G2236" s="11" t="s">
        <v>5571</v>
      </c>
      <c r="H2236" s="77" t="s">
        <v>5572</v>
      </c>
      <c r="I2236" s="11" t="s">
        <v>5573</v>
      </c>
      <c r="J2236" s="75" t="s">
        <v>5574</v>
      </c>
      <c r="K2236" s="84" t="s">
        <v>6819</v>
      </c>
    </row>
    <row r="2237" spans="1:11" ht="30" hidden="1" customHeight="1">
      <c r="A2237" s="47" t="s">
        <v>5575</v>
      </c>
      <c r="B2237" s="47" t="s">
        <v>524</v>
      </c>
      <c r="C2237" s="72" t="s">
        <v>8</v>
      </c>
      <c r="D2237" s="47" t="s">
        <v>5576</v>
      </c>
      <c r="E2237" s="47" t="s">
        <v>5344</v>
      </c>
      <c r="F2237" s="47" t="s">
        <v>5570</v>
      </c>
      <c r="G2237" s="11" t="s">
        <v>5577</v>
      </c>
      <c r="H2237" s="77" t="s">
        <v>5578</v>
      </c>
      <c r="I2237" s="11" t="s">
        <v>5573</v>
      </c>
      <c r="J2237" s="75" t="s">
        <v>5574</v>
      </c>
      <c r="K2237" s="84" t="s">
        <v>6819</v>
      </c>
    </row>
    <row r="2238" spans="1:11" ht="30" hidden="1" customHeight="1">
      <c r="A2238" s="47" t="s">
        <v>5579</v>
      </c>
      <c r="B2238" s="47" t="s">
        <v>141</v>
      </c>
      <c r="C2238" s="72" t="s">
        <v>2095</v>
      </c>
      <c r="D2238" s="47" t="s">
        <v>5580</v>
      </c>
      <c r="E2238" s="47" t="s">
        <v>5344</v>
      </c>
      <c r="F2238" s="47" t="s">
        <v>5533</v>
      </c>
      <c r="G2238" s="11" t="s">
        <v>5581</v>
      </c>
      <c r="H2238" s="77" t="s">
        <v>5582</v>
      </c>
      <c r="I2238" s="11" t="s">
        <v>5583</v>
      </c>
      <c r="J2238" s="75" t="s">
        <v>5584</v>
      </c>
      <c r="K2238" s="84" t="s">
        <v>6820</v>
      </c>
    </row>
    <row r="2239" spans="1:11" ht="409.5" hidden="1" customHeight="1">
      <c r="A2239" s="47" t="s">
        <v>5423</v>
      </c>
      <c r="B2239" s="9" t="s">
        <v>43</v>
      </c>
      <c r="C2239" s="11" t="s">
        <v>5585</v>
      </c>
      <c r="D2239" s="47" t="s">
        <v>70</v>
      </c>
      <c r="E2239" s="47" t="s">
        <v>5344</v>
      </c>
      <c r="F2239" s="47" t="s">
        <v>5586</v>
      </c>
      <c r="G2239" s="11" t="s">
        <v>5587</v>
      </c>
      <c r="H2239" s="77" t="s">
        <v>70</v>
      </c>
      <c r="I2239" s="11" t="s">
        <v>70</v>
      </c>
      <c r="J2239" s="75" t="s">
        <v>5584</v>
      </c>
      <c r="K2239" s="84" t="s">
        <v>6820</v>
      </c>
    </row>
    <row r="2240" spans="1:11" ht="45" hidden="1" customHeight="1">
      <c r="A2240" s="47" t="s">
        <v>5588</v>
      </c>
      <c r="B2240" s="47" t="s">
        <v>62</v>
      </c>
      <c r="C2240" s="11" t="s">
        <v>1525</v>
      </c>
      <c r="D2240" s="47" t="s">
        <v>423</v>
      </c>
      <c r="E2240" s="47" t="s">
        <v>5344</v>
      </c>
      <c r="F2240" s="47" t="s">
        <v>5589</v>
      </c>
      <c r="G2240" s="11" t="s">
        <v>5590</v>
      </c>
      <c r="H2240" s="77" t="s">
        <v>5591</v>
      </c>
      <c r="I2240" s="11" t="s">
        <v>5592</v>
      </c>
      <c r="J2240" s="47" t="s">
        <v>5593</v>
      </c>
      <c r="K2240" s="84" t="s">
        <v>6821</v>
      </c>
    </row>
    <row r="2241" spans="1:11" ht="315" hidden="1" customHeight="1">
      <c r="A2241" s="47" t="s">
        <v>5594</v>
      </c>
      <c r="B2241" s="47" t="s">
        <v>524</v>
      </c>
      <c r="C2241" s="11" t="s">
        <v>5585</v>
      </c>
      <c r="D2241" s="47" t="s">
        <v>429</v>
      </c>
      <c r="E2241" s="47" t="s">
        <v>5344</v>
      </c>
      <c r="F2241" s="47" t="s">
        <v>5595</v>
      </c>
      <c r="G2241" s="11" t="s">
        <v>5596</v>
      </c>
      <c r="H2241" s="77" t="s">
        <v>70</v>
      </c>
      <c r="I2241" s="11" t="s">
        <v>70</v>
      </c>
      <c r="J2241" s="47" t="s">
        <v>5593</v>
      </c>
      <c r="K2241" s="84" t="s">
        <v>6821</v>
      </c>
    </row>
    <row r="2242" spans="1:11" ht="300" hidden="1" customHeight="1">
      <c r="A2242" s="47" t="s">
        <v>5594</v>
      </c>
      <c r="B2242" s="47" t="s">
        <v>524</v>
      </c>
      <c r="C2242" s="11" t="s">
        <v>5585</v>
      </c>
      <c r="D2242" s="47" t="s">
        <v>429</v>
      </c>
      <c r="E2242" s="47" t="s">
        <v>5344</v>
      </c>
      <c r="F2242" s="47" t="s">
        <v>5595</v>
      </c>
      <c r="G2242" s="11" t="s">
        <v>5597</v>
      </c>
      <c r="H2242" s="77" t="s">
        <v>70</v>
      </c>
      <c r="I2242" s="11" t="s">
        <v>70</v>
      </c>
      <c r="J2242" s="47" t="s">
        <v>5593</v>
      </c>
      <c r="K2242" s="84" t="s">
        <v>6821</v>
      </c>
    </row>
    <row r="2243" spans="1:11" ht="300" hidden="1" customHeight="1">
      <c r="A2243" s="47" t="s">
        <v>5594</v>
      </c>
      <c r="B2243" s="47" t="s">
        <v>524</v>
      </c>
      <c r="C2243" s="11" t="s">
        <v>5585</v>
      </c>
      <c r="D2243" s="47" t="s">
        <v>429</v>
      </c>
      <c r="E2243" s="47" t="s">
        <v>5344</v>
      </c>
      <c r="F2243" s="47" t="s">
        <v>5595</v>
      </c>
      <c r="G2243" s="11" t="s">
        <v>5598</v>
      </c>
      <c r="H2243" s="77" t="s">
        <v>70</v>
      </c>
      <c r="I2243" s="11" t="s">
        <v>70</v>
      </c>
      <c r="J2243" s="47" t="s">
        <v>5593</v>
      </c>
      <c r="K2243" s="84" t="s">
        <v>6821</v>
      </c>
    </row>
    <row r="2244" spans="1:11" ht="15" hidden="1" customHeight="1">
      <c r="A2244" s="47" t="s">
        <v>5599</v>
      </c>
      <c r="B2244" s="47" t="s">
        <v>229</v>
      </c>
      <c r="C2244" s="72" t="s">
        <v>8</v>
      </c>
      <c r="D2244" s="47" t="s">
        <v>5600</v>
      </c>
      <c r="E2244" s="47" t="s">
        <v>5344</v>
      </c>
      <c r="F2244" s="47" t="s">
        <v>5601</v>
      </c>
      <c r="G2244" s="47" t="s">
        <v>5602</v>
      </c>
      <c r="H2244" s="77" t="s">
        <v>5603</v>
      </c>
      <c r="I2244" s="11" t="s">
        <v>5604</v>
      </c>
      <c r="J2244" s="47" t="s">
        <v>5605</v>
      </c>
      <c r="K2244" s="84" t="s">
        <v>6822</v>
      </c>
    </row>
    <row r="2245" spans="1:11" ht="30" hidden="1" customHeight="1">
      <c r="A2245" s="47" t="s">
        <v>5606</v>
      </c>
      <c r="B2245" s="47" t="s">
        <v>229</v>
      </c>
      <c r="C2245" s="72" t="s">
        <v>2095</v>
      </c>
      <c r="D2245" s="47" t="s">
        <v>552</v>
      </c>
      <c r="E2245" s="47" t="s">
        <v>5344</v>
      </c>
      <c r="F2245" s="47" t="s">
        <v>5601</v>
      </c>
      <c r="G2245" s="11" t="s">
        <v>5607</v>
      </c>
      <c r="H2245" s="77" t="s">
        <v>5608</v>
      </c>
      <c r="I2245" s="11" t="s">
        <v>5609</v>
      </c>
      <c r="J2245" s="47" t="s">
        <v>5605</v>
      </c>
      <c r="K2245" s="84" t="s">
        <v>6822</v>
      </c>
    </row>
    <row r="2246" spans="1:11" ht="30" hidden="1" customHeight="1">
      <c r="A2246" s="47" t="s">
        <v>5606</v>
      </c>
      <c r="B2246" s="47" t="s">
        <v>229</v>
      </c>
      <c r="C2246" s="72" t="s">
        <v>2095</v>
      </c>
      <c r="D2246" s="47" t="s">
        <v>552</v>
      </c>
      <c r="E2246" s="47" t="s">
        <v>5344</v>
      </c>
      <c r="F2246" s="47" t="s">
        <v>5601</v>
      </c>
      <c r="G2246" s="11" t="s">
        <v>5610</v>
      </c>
      <c r="H2246" s="77" t="s">
        <v>5611</v>
      </c>
      <c r="I2246" s="11" t="s">
        <v>5612</v>
      </c>
      <c r="J2246" s="47" t="s">
        <v>5605</v>
      </c>
      <c r="K2246" s="84" t="s">
        <v>6822</v>
      </c>
    </row>
    <row r="2247" spans="1:11" ht="30" hidden="1" customHeight="1">
      <c r="A2247" s="47" t="s">
        <v>5606</v>
      </c>
      <c r="B2247" s="47" t="s">
        <v>229</v>
      </c>
      <c r="C2247" s="72" t="s">
        <v>2095</v>
      </c>
      <c r="D2247" s="47" t="s">
        <v>552</v>
      </c>
      <c r="E2247" s="47" t="s">
        <v>5344</v>
      </c>
      <c r="F2247" s="47" t="s">
        <v>5601</v>
      </c>
      <c r="G2247" s="11" t="s">
        <v>5613</v>
      </c>
      <c r="H2247" s="77" t="s">
        <v>5614</v>
      </c>
      <c r="I2247" s="11" t="s">
        <v>5615</v>
      </c>
      <c r="J2247" s="47" t="s">
        <v>5605</v>
      </c>
      <c r="K2247" s="84" t="s">
        <v>6822</v>
      </c>
    </row>
    <row r="2248" spans="1:11" ht="30" hidden="1" customHeight="1">
      <c r="A2248" s="47" t="s">
        <v>5606</v>
      </c>
      <c r="B2248" s="47" t="s">
        <v>229</v>
      </c>
      <c r="C2248" s="72" t="s">
        <v>2095</v>
      </c>
      <c r="D2248" s="47" t="s">
        <v>552</v>
      </c>
      <c r="E2248" s="47" t="s">
        <v>5344</v>
      </c>
      <c r="F2248" s="47" t="s">
        <v>5601</v>
      </c>
      <c r="G2248" s="11" t="s">
        <v>5616</v>
      </c>
      <c r="H2248" s="77" t="s">
        <v>5617</v>
      </c>
      <c r="I2248" s="11" t="s">
        <v>5618</v>
      </c>
      <c r="J2248" s="47" t="s">
        <v>5605</v>
      </c>
      <c r="K2248" s="84" t="s">
        <v>6822</v>
      </c>
    </row>
    <row r="2249" spans="1:11" ht="30" hidden="1" customHeight="1">
      <c r="A2249" s="47" t="s">
        <v>5606</v>
      </c>
      <c r="B2249" s="47" t="s">
        <v>229</v>
      </c>
      <c r="C2249" s="72" t="s">
        <v>2095</v>
      </c>
      <c r="D2249" s="47" t="s">
        <v>552</v>
      </c>
      <c r="E2249" s="47" t="s">
        <v>5344</v>
      </c>
      <c r="F2249" s="47" t="s">
        <v>5601</v>
      </c>
      <c r="G2249" s="11" t="s">
        <v>5619</v>
      </c>
      <c r="H2249" s="77" t="s">
        <v>5620</v>
      </c>
      <c r="I2249" s="11" t="s">
        <v>5621</v>
      </c>
      <c r="J2249" s="47" t="s">
        <v>5605</v>
      </c>
      <c r="K2249" s="84" t="s">
        <v>6822</v>
      </c>
    </row>
    <row r="2250" spans="1:11" ht="30" hidden="1" customHeight="1">
      <c r="A2250" s="47" t="s">
        <v>5606</v>
      </c>
      <c r="B2250" s="47" t="s">
        <v>229</v>
      </c>
      <c r="C2250" s="72" t="s">
        <v>2095</v>
      </c>
      <c r="D2250" s="47" t="s">
        <v>552</v>
      </c>
      <c r="E2250" s="47" t="s">
        <v>5344</v>
      </c>
      <c r="F2250" s="47" t="s">
        <v>5601</v>
      </c>
      <c r="G2250" s="11" t="s">
        <v>5622</v>
      </c>
      <c r="H2250" s="77" t="s">
        <v>5623</v>
      </c>
      <c r="I2250" s="11" t="s">
        <v>5624</v>
      </c>
      <c r="J2250" s="47" t="s">
        <v>5605</v>
      </c>
      <c r="K2250" s="84" t="s">
        <v>6822</v>
      </c>
    </row>
    <row r="2251" spans="1:11" ht="30" hidden="1" customHeight="1">
      <c r="A2251" s="47" t="s">
        <v>5606</v>
      </c>
      <c r="B2251" s="47" t="s">
        <v>229</v>
      </c>
      <c r="C2251" s="72" t="s">
        <v>2095</v>
      </c>
      <c r="D2251" s="47" t="s">
        <v>552</v>
      </c>
      <c r="E2251" s="47" t="s">
        <v>5344</v>
      </c>
      <c r="F2251" s="47" t="s">
        <v>5601</v>
      </c>
      <c r="G2251" s="11" t="s">
        <v>5625</v>
      </c>
      <c r="H2251" s="77" t="s">
        <v>5626</v>
      </c>
      <c r="I2251" s="11" t="s">
        <v>3191</v>
      </c>
      <c r="J2251" s="47" t="s">
        <v>5605</v>
      </c>
      <c r="K2251" s="84" t="s">
        <v>6822</v>
      </c>
    </row>
    <row r="2252" spans="1:11" ht="30" hidden="1" customHeight="1">
      <c r="A2252" s="47" t="s">
        <v>5606</v>
      </c>
      <c r="B2252" s="47" t="s">
        <v>229</v>
      </c>
      <c r="C2252" s="72" t="s">
        <v>2095</v>
      </c>
      <c r="D2252" s="47" t="s">
        <v>552</v>
      </c>
      <c r="E2252" s="47" t="s">
        <v>5344</v>
      </c>
      <c r="F2252" s="47" t="s">
        <v>5601</v>
      </c>
      <c r="G2252" s="11" t="s">
        <v>5627</v>
      </c>
      <c r="H2252" s="77" t="s">
        <v>5628</v>
      </c>
      <c r="I2252" s="11" t="s">
        <v>5629</v>
      </c>
      <c r="J2252" s="47" t="s">
        <v>5605</v>
      </c>
      <c r="K2252" s="84" t="s">
        <v>6822</v>
      </c>
    </row>
    <row r="2253" spans="1:11" ht="30" hidden="1" customHeight="1">
      <c r="A2253" s="47" t="s">
        <v>5606</v>
      </c>
      <c r="B2253" s="47" t="s">
        <v>229</v>
      </c>
      <c r="C2253" s="72" t="s">
        <v>2095</v>
      </c>
      <c r="D2253" s="47" t="s">
        <v>552</v>
      </c>
      <c r="E2253" s="47" t="s">
        <v>5344</v>
      </c>
      <c r="F2253" s="47" t="s">
        <v>5601</v>
      </c>
      <c r="G2253" s="11" t="s">
        <v>5630</v>
      </c>
      <c r="H2253" s="77" t="s">
        <v>5631</v>
      </c>
      <c r="I2253" s="11" t="s">
        <v>5632</v>
      </c>
      <c r="J2253" s="47" t="s">
        <v>5605</v>
      </c>
      <c r="K2253" s="84" t="s">
        <v>6822</v>
      </c>
    </row>
    <row r="2254" spans="1:11" ht="90" hidden="1" customHeight="1">
      <c r="A2254" s="47" t="s">
        <v>5633</v>
      </c>
      <c r="B2254" s="47" t="s">
        <v>229</v>
      </c>
      <c r="C2254" s="72" t="s">
        <v>8</v>
      </c>
      <c r="D2254" s="47" t="s">
        <v>158</v>
      </c>
      <c r="E2254" s="47" t="s">
        <v>5344</v>
      </c>
      <c r="F2254" s="47" t="s">
        <v>5634</v>
      </c>
      <c r="G2254" s="11" t="s">
        <v>5635</v>
      </c>
      <c r="H2254" s="77" t="s">
        <v>5636</v>
      </c>
      <c r="I2254" s="11" t="s">
        <v>3468</v>
      </c>
      <c r="J2254" s="47" t="s">
        <v>5605</v>
      </c>
      <c r="K2254" s="84" t="s">
        <v>6822</v>
      </c>
    </row>
    <row r="2255" spans="1:11" ht="75" hidden="1" customHeight="1">
      <c r="A2255" s="47" t="s">
        <v>5637</v>
      </c>
      <c r="B2255" s="47" t="s">
        <v>229</v>
      </c>
      <c r="C2255" s="72" t="s">
        <v>8</v>
      </c>
      <c r="D2255" s="47" t="s">
        <v>5565</v>
      </c>
      <c r="E2255" s="47" t="s">
        <v>5344</v>
      </c>
      <c r="F2255" s="47" t="s">
        <v>5634</v>
      </c>
      <c r="G2255" s="11" t="s">
        <v>5638</v>
      </c>
      <c r="H2255" s="77" t="s">
        <v>5639</v>
      </c>
      <c r="I2255" s="11" t="s">
        <v>5640</v>
      </c>
      <c r="J2255" s="47" t="s">
        <v>5605</v>
      </c>
      <c r="K2255" s="84" t="s">
        <v>6822</v>
      </c>
    </row>
    <row r="2256" spans="1:11" ht="39.75" hidden="1" customHeight="1">
      <c r="A2256" s="47" t="s">
        <v>5647</v>
      </c>
      <c r="B2256" s="47" t="s">
        <v>524</v>
      </c>
      <c r="C2256" s="72" t="s">
        <v>8</v>
      </c>
      <c r="D2256" s="47" t="s">
        <v>132</v>
      </c>
      <c r="E2256" s="47" t="s">
        <v>5344</v>
      </c>
      <c r="F2256" s="47" t="s">
        <v>5634</v>
      </c>
      <c r="G2256" s="11" t="s">
        <v>5649</v>
      </c>
      <c r="H2256" s="77" t="s">
        <v>5648</v>
      </c>
      <c r="I2256" s="11" t="s">
        <v>4020</v>
      </c>
      <c r="J2256" s="47" t="s">
        <v>5646</v>
      </c>
      <c r="K2256" s="84" t="s">
        <v>6822</v>
      </c>
    </row>
    <row r="2257" spans="1:11" ht="30" hidden="1" customHeight="1">
      <c r="A2257" s="47" t="s">
        <v>5641</v>
      </c>
      <c r="B2257" s="47" t="s">
        <v>229</v>
      </c>
      <c r="C2257" s="11" t="s">
        <v>3490</v>
      </c>
      <c r="D2257" s="47" t="s">
        <v>167</v>
      </c>
      <c r="E2257" s="47" t="s">
        <v>5344</v>
      </c>
      <c r="F2257" s="47" t="s">
        <v>5642</v>
      </c>
      <c r="G2257" s="11" t="s">
        <v>5643</v>
      </c>
      <c r="H2257" s="77" t="s">
        <v>5644</v>
      </c>
      <c r="I2257" s="11" t="s">
        <v>5645</v>
      </c>
      <c r="J2257" s="70" t="s">
        <v>5605</v>
      </c>
      <c r="K2257" s="84" t="s">
        <v>6822</v>
      </c>
    </row>
    <row r="2258" spans="1:11" ht="30" hidden="1" customHeight="1">
      <c r="A2258" s="47" t="s">
        <v>5650</v>
      </c>
      <c r="B2258" s="47" t="s">
        <v>229</v>
      </c>
      <c r="C2258" s="72" t="s">
        <v>8</v>
      </c>
      <c r="D2258" s="47" t="s">
        <v>5651</v>
      </c>
      <c r="E2258" s="47" t="s">
        <v>5344</v>
      </c>
      <c r="F2258" s="47" t="s">
        <v>5652</v>
      </c>
      <c r="G2258" s="11" t="s">
        <v>5653</v>
      </c>
      <c r="H2258" s="77" t="s">
        <v>5654</v>
      </c>
      <c r="I2258" s="11" t="s">
        <v>5655</v>
      </c>
      <c r="J2258" s="47" t="s">
        <v>5656</v>
      </c>
      <c r="K2258" s="84" t="s">
        <v>6823</v>
      </c>
    </row>
    <row r="2259" spans="1:11" ht="60" hidden="1" customHeight="1">
      <c r="A2259" s="47" t="s">
        <v>5047</v>
      </c>
      <c r="B2259" s="47" t="s">
        <v>62</v>
      </c>
      <c r="C2259" s="11" t="s">
        <v>1525</v>
      </c>
      <c r="D2259" s="47" t="s">
        <v>5657</v>
      </c>
      <c r="E2259" s="47" t="s">
        <v>5344</v>
      </c>
      <c r="F2259" s="47" t="s">
        <v>5658</v>
      </c>
      <c r="G2259" s="11" t="s">
        <v>5659</v>
      </c>
      <c r="H2259" s="77" t="s">
        <v>5660</v>
      </c>
      <c r="I2259" s="11" t="s">
        <v>5661</v>
      </c>
      <c r="J2259" s="47" t="s">
        <v>5662</v>
      </c>
      <c r="K2259" s="84" t="s">
        <v>6824</v>
      </c>
    </row>
    <row r="2260" spans="1:11" ht="60" hidden="1" customHeight="1">
      <c r="A2260" s="47" t="s">
        <v>5047</v>
      </c>
      <c r="B2260" s="47" t="s">
        <v>62</v>
      </c>
      <c r="C2260" s="11" t="s">
        <v>1525</v>
      </c>
      <c r="D2260" s="47" t="s">
        <v>5657</v>
      </c>
      <c r="E2260" s="47" t="s">
        <v>5344</v>
      </c>
      <c r="F2260" s="47" t="s">
        <v>5658</v>
      </c>
      <c r="G2260" s="11" t="s">
        <v>5663</v>
      </c>
      <c r="H2260" s="77" t="s">
        <v>5664</v>
      </c>
      <c r="I2260" s="11" t="s">
        <v>5665</v>
      </c>
      <c r="J2260" s="47" t="s">
        <v>5662</v>
      </c>
      <c r="K2260" s="84" t="s">
        <v>6824</v>
      </c>
    </row>
    <row r="2261" spans="1:11" ht="15" hidden="1" customHeight="1">
      <c r="A2261" s="9" t="s">
        <v>5666</v>
      </c>
      <c r="B2261" s="47" t="s">
        <v>929</v>
      </c>
      <c r="C2261" s="11" t="s">
        <v>8</v>
      </c>
      <c r="D2261" s="47" t="s">
        <v>5667</v>
      </c>
      <c r="E2261" s="47" t="s">
        <v>5344</v>
      </c>
      <c r="F2261" s="47" t="s">
        <v>5658</v>
      </c>
      <c r="G2261" s="47" t="s">
        <v>5668</v>
      </c>
      <c r="H2261" s="77" t="s">
        <v>5669</v>
      </c>
      <c r="I2261" s="11" t="s">
        <v>5670</v>
      </c>
      <c r="J2261" s="47" t="s">
        <v>5662</v>
      </c>
      <c r="K2261" s="84" t="s">
        <v>6824</v>
      </c>
    </row>
    <row r="2262" spans="1:11" ht="30" hidden="1" customHeight="1">
      <c r="A2262" s="9" t="s">
        <v>5666</v>
      </c>
      <c r="B2262" s="47" t="s">
        <v>929</v>
      </c>
      <c r="C2262" s="11" t="s">
        <v>8</v>
      </c>
      <c r="D2262" s="47" t="s">
        <v>5667</v>
      </c>
      <c r="E2262" s="47" t="s">
        <v>5344</v>
      </c>
      <c r="F2262" s="47" t="s">
        <v>5658</v>
      </c>
      <c r="G2262" s="11" t="s">
        <v>5671</v>
      </c>
      <c r="H2262" s="77" t="s">
        <v>5672</v>
      </c>
      <c r="I2262" s="11" t="s">
        <v>5673</v>
      </c>
      <c r="J2262" s="47" t="s">
        <v>5662</v>
      </c>
      <c r="K2262" s="84" t="s">
        <v>6824</v>
      </c>
    </row>
    <row r="2263" spans="1:11" ht="15" hidden="1" customHeight="1">
      <c r="A2263" s="9" t="s">
        <v>5666</v>
      </c>
      <c r="B2263" s="47" t="s">
        <v>929</v>
      </c>
      <c r="C2263" s="11" t="s">
        <v>8</v>
      </c>
      <c r="D2263" s="47" t="s">
        <v>5667</v>
      </c>
      <c r="E2263" s="47" t="s">
        <v>5344</v>
      </c>
      <c r="F2263" s="47" t="s">
        <v>5658</v>
      </c>
      <c r="G2263" s="11" t="s">
        <v>5674</v>
      </c>
      <c r="H2263" s="77" t="s">
        <v>5675</v>
      </c>
      <c r="I2263" s="11" t="s">
        <v>4535</v>
      </c>
      <c r="J2263" s="47" t="s">
        <v>5662</v>
      </c>
      <c r="K2263" s="84" t="s">
        <v>6824</v>
      </c>
    </row>
    <row r="2264" spans="1:11" ht="30" customHeight="1">
      <c r="A2264" s="47" t="s">
        <v>5676</v>
      </c>
      <c r="B2264" s="9" t="s">
        <v>5018</v>
      </c>
      <c r="C2264" s="15" t="s">
        <v>8</v>
      </c>
      <c r="D2264" s="15" t="s">
        <v>70</v>
      </c>
      <c r="E2264" s="47" t="s">
        <v>5677</v>
      </c>
      <c r="F2264" s="47" t="s">
        <v>5678</v>
      </c>
      <c r="G2264" s="11" t="s">
        <v>5679</v>
      </c>
      <c r="H2264" s="77" t="s">
        <v>5680</v>
      </c>
      <c r="I2264" s="11" t="s">
        <v>4239</v>
      </c>
      <c r="J2264" s="47" t="s">
        <v>5681</v>
      </c>
      <c r="K2264" s="34" t="s">
        <v>6858</v>
      </c>
    </row>
    <row r="2265" spans="1:11" ht="75" hidden="1" customHeight="1">
      <c r="A2265" s="47" t="s">
        <v>5682</v>
      </c>
      <c r="B2265" s="47" t="s">
        <v>1646</v>
      </c>
      <c r="C2265" s="11" t="s">
        <v>2095</v>
      </c>
      <c r="D2265" s="47" t="s">
        <v>5683</v>
      </c>
      <c r="E2265" s="47" t="s">
        <v>5344</v>
      </c>
      <c r="F2265" s="47" t="s">
        <v>5684</v>
      </c>
      <c r="G2265" s="11" t="s">
        <v>5685</v>
      </c>
      <c r="H2265" s="77" t="s">
        <v>5686</v>
      </c>
      <c r="I2265" s="11" t="s">
        <v>3637</v>
      </c>
      <c r="J2265" s="47" t="s">
        <v>5687</v>
      </c>
      <c r="K2265" s="84" t="s">
        <v>6825</v>
      </c>
    </row>
    <row r="2266" spans="1:11" ht="15" hidden="1" customHeight="1">
      <c r="A2266" s="47" t="s">
        <v>5688</v>
      </c>
      <c r="B2266" s="47" t="s">
        <v>229</v>
      </c>
      <c r="C2266" s="11" t="s">
        <v>8</v>
      </c>
      <c r="D2266" s="47" t="s">
        <v>5689</v>
      </c>
      <c r="E2266" s="47" t="s">
        <v>5344</v>
      </c>
      <c r="F2266" s="47" t="s">
        <v>5690</v>
      </c>
      <c r="G2266" s="11" t="s">
        <v>5691</v>
      </c>
      <c r="H2266" s="77" t="s">
        <v>5692</v>
      </c>
      <c r="I2266" s="11" t="s">
        <v>4841</v>
      </c>
      <c r="J2266" s="47" t="s">
        <v>5687</v>
      </c>
      <c r="K2266" s="84" t="s">
        <v>6825</v>
      </c>
    </row>
    <row r="2267" spans="1:11" ht="15" hidden="1" customHeight="1">
      <c r="A2267" s="47" t="s">
        <v>5693</v>
      </c>
      <c r="B2267" s="47" t="s">
        <v>229</v>
      </c>
      <c r="C2267" s="11" t="s">
        <v>5694</v>
      </c>
      <c r="D2267" s="47" t="s">
        <v>5695</v>
      </c>
      <c r="E2267" s="47" t="s">
        <v>5344</v>
      </c>
      <c r="F2267" s="47" t="s">
        <v>5696</v>
      </c>
      <c r="G2267" s="47" t="s">
        <v>5697</v>
      </c>
      <c r="H2267" s="77" t="s">
        <v>5698</v>
      </c>
      <c r="I2267" s="11" t="s">
        <v>3510</v>
      </c>
      <c r="J2267" s="47" t="s">
        <v>5687</v>
      </c>
      <c r="K2267" s="84" t="s">
        <v>6825</v>
      </c>
    </row>
    <row r="2268" spans="1:11" ht="45" hidden="1" customHeight="1">
      <c r="A2268" s="47" t="s">
        <v>5699</v>
      </c>
      <c r="B2268" s="47" t="s">
        <v>229</v>
      </c>
      <c r="C2268" s="11" t="s">
        <v>5694</v>
      </c>
      <c r="D2268" s="47" t="s">
        <v>87</v>
      </c>
      <c r="E2268" s="47" t="s">
        <v>5344</v>
      </c>
      <c r="F2268" s="47" t="s">
        <v>5700</v>
      </c>
      <c r="G2268" s="11" t="s">
        <v>5701</v>
      </c>
      <c r="H2268" s="77" t="s">
        <v>5702</v>
      </c>
      <c r="I2268" s="11" t="s">
        <v>5703</v>
      </c>
      <c r="J2268" s="70" t="s">
        <v>5704</v>
      </c>
      <c r="K2268" s="84" t="s">
        <v>6826</v>
      </c>
    </row>
    <row r="2269" spans="1:11" ht="45" hidden="1" customHeight="1">
      <c r="A2269" s="47" t="s">
        <v>5705</v>
      </c>
      <c r="B2269" s="11" t="s">
        <v>2911</v>
      </c>
      <c r="C2269" s="11" t="s">
        <v>5694</v>
      </c>
      <c r="D2269" s="47" t="s">
        <v>5706</v>
      </c>
      <c r="E2269" s="47" t="s">
        <v>5344</v>
      </c>
      <c r="F2269" s="47" t="s">
        <v>5707</v>
      </c>
      <c r="G2269" s="11" t="s">
        <v>5708</v>
      </c>
      <c r="H2269" s="77" t="s">
        <v>5709</v>
      </c>
      <c r="I2269" s="11" t="s">
        <v>5710</v>
      </c>
      <c r="J2269" s="47" t="s">
        <v>5711</v>
      </c>
      <c r="K2269" s="84" t="s">
        <v>6827</v>
      </c>
    </row>
    <row r="2270" spans="1:11" ht="30" hidden="1" customHeight="1">
      <c r="A2270" s="47" t="s">
        <v>5712</v>
      </c>
      <c r="B2270" s="47" t="s">
        <v>62</v>
      </c>
      <c r="C2270" s="11" t="s">
        <v>1525</v>
      </c>
      <c r="D2270" s="47" t="s">
        <v>5713</v>
      </c>
      <c r="E2270" s="47" t="s">
        <v>5344</v>
      </c>
      <c r="F2270" s="47" t="s">
        <v>5714</v>
      </c>
      <c r="G2270" s="11" t="s">
        <v>5715</v>
      </c>
      <c r="H2270" s="77" t="s">
        <v>5716</v>
      </c>
      <c r="I2270" s="11" t="s">
        <v>5717</v>
      </c>
      <c r="J2270" s="47" t="s">
        <v>5711</v>
      </c>
      <c r="K2270" s="84" t="s">
        <v>6827</v>
      </c>
    </row>
    <row r="2271" spans="1:11" ht="30" hidden="1" customHeight="1">
      <c r="A2271" s="47" t="s">
        <v>5712</v>
      </c>
      <c r="B2271" s="47" t="s">
        <v>62</v>
      </c>
      <c r="C2271" s="11" t="s">
        <v>1525</v>
      </c>
      <c r="D2271" s="47" t="s">
        <v>5713</v>
      </c>
      <c r="E2271" s="47" t="s">
        <v>5344</v>
      </c>
      <c r="F2271" s="47" t="s">
        <v>5714</v>
      </c>
      <c r="G2271" s="11" t="s">
        <v>5715</v>
      </c>
      <c r="H2271" s="77" t="s">
        <v>5718</v>
      </c>
      <c r="I2271" s="11" t="s">
        <v>5719</v>
      </c>
      <c r="J2271" s="47" t="s">
        <v>5711</v>
      </c>
      <c r="K2271" s="84" t="s">
        <v>6827</v>
      </c>
    </row>
    <row r="2272" spans="1:11" ht="30" hidden="1" customHeight="1">
      <c r="A2272" s="47" t="s">
        <v>5712</v>
      </c>
      <c r="B2272" s="47" t="s">
        <v>62</v>
      </c>
      <c r="C2272" s="11" t="s">
        <v>1525</v>
      </c>
      <c r="D2272" s="47" t="s">
        <v>5713</v>
      </c>
      <c r="E2272" s="47" t="s">
        <v>5344</v>
      </c>
      <c r="F2272" s="47" t="s">
        <v>5714</v>
      </c>
      <c r="G2272" s="11" t="s">
        <v>5715</v>
      </c>
      <c r="H2272" s="77" t="s">
        <v>5720</v>
      </c>
      <c r="I2272" s="11" t="s">
        <v>5721</v>
      </c>
      <c r="J2272" s="47" t="s">
        <v>5711</v>
      </c>
      <c r="K2272" s="84" t="s">
        <v>6827</v>
      </c>
    </row>
    <row r="2273" spans="1:11" ht="30" hidden="1" customHeight="1">
      <c r="A2273" s="47" t="s">
        <v>5722</v>
      </c>
      <c r="B2273" s="47" t="s">
        <v>4219</v>
      </c>
      <c r="C2273" s="11" t="s">
        <v>2095</v>
      </c>
      <c r="D2273" s="47" t="s">
        <v>441</v>
      </c>
      <c r="E2273" s="47" t="s">
        <v>5344</v>
      </c>
      <c r="F2273" s="47" t="s">
        <v>5714</v>
      </c>
      <c r="G2273" s="11" t="s">
        <v>5723</v>
      </c>
      <c r="H2273" s="77" t="s">
        <v>5724</v>
      </c>
      <c r="I2273" s="11" t="s">
        <v>5725</v>
      </c>
      <c r="J2273" s="47" t="s">
        <v>5711</v>
      </c>
      <c r="K2273" s="84" t="s">
        <v>6827</v>
      </c>
    </row>
    <row r="2274" spans="1:11" ht="30" hidden="1" customHeight="1">
      <c r="A2274" s="47" t="s">
        <v>5726</v>
      </c>
      <c r="B2274" s="47" t="s">
        <v>229</v>
      </c>
      <c r="C2274" s="11" t="s">
        <v>5694</v>
      </c>
      <c r="D2274" s="47" t="s">
        <v>5727</v>
      </c>
      <c r="E2274" s="47" t="s">
        <v>5344</v>
      </c>
      <c r="F2274" s="47" t="s">
        <v>5714</v>
      </c>
      <c r="G2274" s="11" t="s">
        <v>5728</v>
      </c>
      <c r="H2274" s="77" t="s">
        <v>5729</v>
      </c>
      <c r="I2274" s="11" t="s">
        <v>2063</v>
      </c>
      <c r="J2274" s="47" t="s">
        <v>5711</v>
      </c>
      <c r="K2274" s="84" t="s">
        <v>6827</v>
      </c>
    </row>
    <row r="2275" spans="1:11" ht="30" hidden="1" customHeight="1">
      <c r="A2275" s="47" t="s">
        <v>5726</v>
      </c>
      <c r="B2275" s="47" t="s">
        <v>229</v>
      </c>
      <c r="C2275" s="11" t="s">
        <v>5694</v>
      </c>
      <c r="D2275" s="47" t="s">
        <v>5727</v>
      </c>
      <c r="E2275" s="47" t="s">
        <v>5344</v>
      </c>
      <c r="F2275" s="47" t="s">
        <v>5714</v>
      </c>
      <c r="G2275" s="11" t="s">
        <v>5730</v>
      </c>
      <c r="H2275" s="77" t="s">
        <v>5731</v>
      </c>
      <c r="I2275" s="11" t="s">
        <v>5732</v>
      </c>
      <c r="J2275" s="47" t="s">
        <v>5711</v>
      </c>
      <c r="K2275" s="84" t="s">
        <v>6827</v>
      </c>
    </row>
    <row r="2276" spans="1:11" ht="15" hidden="1" customHeight="1">
      <c r="A2276" s="47" t="s">
        <v>5726</v>
      </c>
      <c r="B2276" s="47" t="s">
        <v>229</v>
      </c>
      <c r="C2276" s="11" t="s">
        <v>5694</v>
      </c>
      <c r="D2276" s="47" t="s">
        <v>5727</v>
      </c>
      <c r="E2276" s="47" t="s">
        <v>5344</v>
      </c>
      <c r="F2276" s="47" t="s">
        <v>5714</v>
      </c>
      <c r="G2276" s="11" t="s">
        <v>5733</v>
      </c>
      <c r="H2276" s="77" t="s">
        <v>5734</v>
      </c>
      <c r="I2276" s="11" t="s">
        <v>5735</v>
      </c>
      <c r="J2276" s="47" t="s">
        <v>5711</v>
      </c>
      <c r="K2276" s="84" t="s">
        <v>6827</v>
      </c>
    </row>
    <row r="2277" spans="1:11" ht="45" hidden="1" customHeight="1">
      <c r="A2277" s="47" t="s">
        <v>5736</v>
      </c>
      <c r="B2277" s="9" t="s">
        <v>5018</v>
      </c>
      <c r="C2277" s="11" t="s">
        <v>5694</v>
      </c>
      <c r="D2277" s="47" t="s">
        <v>5737</v>
      </c>
      <c r="E2277" s="47" t="s">
        <v>5344</v>
      </c>
      <c r="F2277" s="47" t="s">
        <v>5738</v>
      </c>
      <c r="G2277" s="11" t="s">
        <v>5739</v>
      </c>
      <c r="H2277" s="77" t="s">
        <v>5740</v>
      </c>
      <c r="I2277" s="11" t="s">
        <v>5741</v>
      </c>
      <c r="J2277" s="47" t="s">
        <v>5742</v>
      </c>
      <c r="K2277" s="84" t="s">
        <v>6828</v>
      </c>
    </row>
    <row r="2278" spans="1:11" ht="150" hidden="1" customHeight="1">
      <c r="A2278" s="47" t="s">
        <v>5743</v>
      </c>
      <c r="B2278" s="47" t="s">
        <v>62</v>
      </c>
      <c r="C2278" s="11" t="s">
        <v>3111</v>
      </c>
      <c r="D2278" s="47" t="s">
        <v>429</v>
      </c>
      <c r="E2278" s="47" t="s">
        <v>5344</v>
      </c>
      <c r="F2278" s="47" t="s">
        <v>5744</v>
      </c>
      <c r="G2278" s="11" t="s">
        <v>5745</v>
      </c>
      <c r="H2278" s="77" t="s">
        <v>5746</v>
      </c>
      <c r="I2278" s="11" t="s">
        <v>5747</v>
      </c>
      <c r="J2278" s="47" t="s">
        <v>5742</v>
      </c>
      <c r="K2278" s="84" t="s">
        <v>6828</v>
      </c>
    </row>
    <row r="2279" spans="1:11" ht="45" hidden="1" customHeight="1">
      <c r="A2279" s="47" t="s">
        <v>5748</v>
      </c>
      <c r="B2279" s="47" t="s">
        <v>1646</v>
      </c>
      <c r="C2279" s="11" t="s">
        <v>2095</v>
      </c>
      <c r="D2279" s="47" t="s">
        <v>256</v>
      </c>
      <c r="E2279" s="47" t="s">
        <v>5344</v>
      </c>
      <c r="F2279" s="47" t="s">
        <v>5690</v>
      </c>
      <c r="G2279" s="11" t="s">
        <v>5749</v>
      </c>
      <c r="H2279" s="77" t="s">
        <v>5750</v>
      </c>
      <c r="I2279" s="11" t="s">
        <v>5751</v>
      </c>
      <c r="J2279" s="47" t="s">
        <v>5742</v>
      </c>
      <c r="K2279" s="84" t="s">
        <v>6828</v>
      </c>
    </row>
    <row r="2280" spans="1:11" ht="45" hidden="1" customHeight="1">
      <c r="A2280" s="47" t="s">
        <v>5748</v>
      </c>
      <c r="B2280" s="47" t="s">
        <v>1646</v>
      </c>
      <c r="C2280" s="11" t="s">
        <v>2095</v>
      </c>
      <c r="D2280" s="47" t="s">
        <v>256</v>
      </c>
      <c r="E2280" s="47" t="s">
        <v>5344</v>
      </c>
      <c r="F2280" s="47" t="s">
        <v>5690</v>
      </c>
      <c r="G2280" s="11" t="s">
        <v>5752</v>
      </c>
      <c r="H2280" s="77" t="s">
        <v>5753</v>
      </c>
      <c r="I2280" s="11" t="s">
        <v>5754</v>
      </c>
      <c r="J2280" s="47" t="s">
        <v>5742</v>
      </c>
      <c r="K2280" s="84" t="s">
        <v>6828</v>
      </c>
    </row>
    <row r="2281" spans="1:11" ht="45" hidden="1" customHeight="1">
      <c r="A2281" s="47" t="s">
        <v>5748</v>
      </c>
      <c r="B2281" s="47" t="s">
        <v>1646</v>
      </c>
      <c r="C2281" s="11" t="s">
        <v>2095</v>
      </c>
      <c r="D2281" s="47" t="s">
        <v>256</v>
      </c>
      <c r="E2281" s="47" t="s">
        <v>5344</v>
      </c>
      <c r="F2281" s="47" t="s">
        <v>5690</v>
      </c>
      <c r="G2281" s="11" t="s">
        <v>5755</v>
      </c>
      <c r="H2281" s="77" t="s">
        <v>5756</v>
      </c>
      <c r="I2281" s="11" t="s">
        <v>3373</v>
      </c>
      <c r="J2281" s="47" t="s">
        <v>5742</v>
      </c>
      <c r="K2281" s="84" t="s">
        <v>6828</v>
      </c>
    </row>
    <row r="2282" spans="1:11" ht="45" hidden="1" customHeight="1">
      <c r="A2282" s="47" t="s">
        <v>5748</v>
      </c>
      <c r="B2282" s="47" t="s">
        <v>1646</v>
      </c>
      <c r="C2282" s="11" t="s">
        <v>2095</v>
      </c>
      <c r="D2282" s="47" t="s">
        <v>256</v>
      </c>
      <c r="E2282" s="47" t="s">
        <v>5344</v>
      </c>
      <c r="F2282" s="47" t="s">
        <v>5690</v>
      </c>
      <c r="G2282" s="11" t="s">
        <v>5757</v>
      </c>
      <c r="H2282" s="77" t="s">
        <v>5758</v>
      </c>
      <c r="I2282" s="11" t="s">
        <v>5759</v>
      </c>
      <c r="J2282" s="47" t="s">
        <v>5742</v>
      </c>
      <c r="K2282" s="84" t="s">
        <v>6828</v>
      </c>
    </row>
    <row r="2283" spans="1:11" ht="45" hidden="1" customHeight="1">
      <c r="A2283" s="47" t="s">
        <v>5748</v>
      </c>
      <c r="B2283" s="47" t="s">
        <v>1646</v>
      </c>
      <c r="C2283" s="11" t="s">
        <v>2095</v>
      </c>
      <c r="D2283" s="47" t="s">
        <v>256</v>
      </c>
      <c r="E2283" s="47" t="s">
        <v>5344</v>
      </c>
      <c r="F2283" s="47" t="s">
        <v>5690</v>
      </c>
      <c r="G2283" s="11" t="s">
        <v>5760</v>
      </c>
      <c r="H2283" s="77" t="s">
        <v>5761</v>
      </c>
      <c r="I2283" s="11" t="s">
        <v>5762</v>
      </c>
      <c r="J2283" s="47" t="s">
        <v>5742</v>
      </c>
      <c r="K2283" s="84" t="s">
        <v>6828</v>
      </c>
    </row>
    <row r="2284" spans="1:11" ht="45" hidden="1" customHeight="1">
      <c r="A2284" s="47" t="s">
        <v>5748</v>
      </c>
      <c r="B2284" s="47" t="s">
        <v>1646</v>
      </c>
      <c r="C2284" s="11" t="s">
        <v>2095</v>
      </c>
      <c r="D2284" s="47" t="s">
        <v>256</v>
      </c>
      <c r="E2284" s="47" t="s">
        <v>5344</v>
      </c>
      <c r="F2284" s="47" t="s">
        <v>5690</v>
      </c>
      <c r="G2284" s="11" t="s">
        <v>5763</v>
      </c>
      <c r="H2284" s="77" t="s">
        <v>5764</v>
      </c>
      <c r="I2284" s="11" t="s">
        <v>5765</v>
      </c>
      <c r="J2284" s="47" t="s">
        <v>5742</v>
      </c>
      <c r="K2284" s="84" t="s">
        <v>6828</v>
      </c>
    </row>
    <row r="2285" spans="1:11" ht="45" hidden="1" customHeight="1">
      <c r="A2285" s="47" t="s">
        <v>5748</v>
      </c>
      <c r="B2285" s="47" t="s">
        <v>1646</v>
      </c>
      <c r="C2285" s="11" t="s">
        <v>2095</v>
      </c>
      <c r="D2285" s="47" t="s">
        <v>256</v>
      </c>
      <c r="E2285" s="47" t="s">
        <v>5344</v>
      </c>
      <c r="F2285" s="47" t="s">
        <v>5690</v>
      </c>
      <c r="G2285" s="11" t="s">
        <v>5766</v>
      </c>
      <c r="H2285" s="77" t="s">
        <v>5767</v>
      </c>
      <c r="I2285" s="11" t="s">
        <v>5768</v>
      </c>
      <c r="J2285" s="47" t="s">
        <v>5742</v>
      </c>
      <c r="K2285" s="84" t="s">
        <v>6828</v>
      </c>
    </row>
    <row r="2286" spans="1:11" ht="45" hidden="1" customHeight="1">
      <c r="A2286" s="47" t="s">
        <v>5748</v>
      </c>
      <c r="B2286" s="47" t="s">
        <v>1646</v>
      </c>
      <c r="C2286" s="11" t="s">
        <v>2095</v>
      </c>
      <c r="D2286" s="47" t="s">
        <v>256</v>
      </c>
      <c r="E2286" s="47" t="s">
        <v>5344</v>
      </c>
      <c r="F2286" s="47" t="s">
        <v>5690</v>
      </c>
      <c r="G2286" s="11" t="s">
        <v>5769</v>
      </c>
      <c r="H2286" s="77" t="s">
        <v>5770</v>
      </c>
      <c r="I2286" s="11" t="s">
        <v>5771</v>
      </c>
      <c r="J2286" s="47" t="s">
        <v>5742</v>
      </c>
      <c r="K2286" s="84" t="s">
        <v>6828</v>
      </c>
    </row>
    <row r="2287" spans="1:11" ht="45" hidden="1" customHeight="1">
      <c r="A2287" s="47" t="s">
        <v>5748</v>
      </c>
      <c r="B2287" s="47" t="s">
        <v>1646</v>
      </c>
      <c r="C2287" s="11" t="s">
        <v>2095</v>
      </c>
      <c r="D2287" s="47" t="s">
        <v>256</v>
      </c>
      <c r="E2287" s="47" t="s">
        <v>5344</v>
      </c>
      <c r="F2287" s="47" t="s">
        <v>5690</v>
      </c>
      <c r="G2287" s="11" t="s">
        <v>5772</v>
      </c>
      <c r="H2287" s="77" t="s">
        <v>5773</v>
      </c>
      <c r="I2287" s="11" t="s">
        <v>5774</v>
      </c>
      <c r="J2287" s="47" t="s">
        <v>5742</v>
      </c>
      <c r="K2287" s="84" t="s">
        <v>6828</v>
      </c>
    </row>
    <row r="2288" spans="1:11" ht="45" hidden="1" customHeight="1">
      <c r="A2288" s="47" t="s">
        <v>5748</v>
      </c>
      <c r="B2288" s="47" t="s">
        <v>1646</v>
      </c>
      <c r="C2288" s="11" t="s">
        <v>2095</v>
      </c>
      <c r="D2288" s="47" t="s">
        <v>256</v>
      </c>
      <c r="E2288" s="47" t="s">
        <v>5344</v>
      </c>
      <c r="F2288" s="47" t="s">
        <v>5690</v>
      </c>
      <c r="G2288" s="11" t="s">
        <v>5775</v>
      </c>
      <c r="H2288" s="77" t="s">
        <v>5776</v>
      </c>
      <c r="I2288" s="11" t="s">
        <v>5777</v>
      </c>
      <c r="J2288" s="47" t="s">
        <v>5742</v>
      </c>
      <c r="K2288" s="84" t="s">
        <v>6828</v>
      </c>
    </row>
    <row r="2289" spans="1:11" ht="45" hidden="1" customHeight="1">
      <c r="A2289" s="47" t="s">
        <v>5748</v>
      </c>
      <c r="B2289" s="47" t="s">
        <v>1646</v>
      </c>
      <c r="C2289" s="11" t="s">
        <v>2095</v>
      </c>
      <c r="D2289" s="47" t="s">
        <v>256</v>
      </c>
      <c r="E2289" s="47" t="s">
        <v>5344</v>
      </c>
      <c r="F2289" s="47" t="s">
        <v>5690</v>
      </c>
      <c r="G2289" s="11" t="s">
        <v>5778</v>
      </c>
      <c r="H2289" s="77" t="s">
        <v>5779</v>
      </c>
      <c r="I2289" s="11" t="s">
        <v>5780</v>
      </c>
      <c r="J2289" s="47" t="s">
        <v>5742</v>
      </c>
      <c r="K2289" s="84" t="s">
        <v>6828</v>
      </c>
    </row>
    <row r="2290" spans="1:11" ht="45" hidden="1" customHeight="1">
      <c r="A2290" s="47" t="s">
        <v>5748</v>
      </c>
      <c r="B2290" s="47" t="s">
        <v>1646</v>
      </c>
      <c r="C2290" s="11" t="s">
        <v>2095</v>
      </c>
      <c r="D2290" s="47" t="s">
        <v>256</v>
      </c>
      <c r="E2290" s="47" t="s">
        <v>5344</v>
      </c>
      <c r="F2290" s="47" t="s">
        <v>5690</v>
      </c>
      <c r="G2290" s="11" t="s">
        <v>5781</v>
      </c>
      <c r="H2290" s="77" t="s">
        <v>5782</v>
      </c>
      <c r="I2290" s="11" t="s">
        <v>5783</v>
      </c>
      <c r="J2290" s="47" t="s">
        <v>5742</v>
      </c>
      <c r="K2290" s="84" t="s">
        <v>6828</v>
      </c>
    </row>
    <row r="2291" spans="1:11" ht="60" hidden="1" customHeight="1">
      <c r="A2291" s="47" t="s">
        <v>5748</v>
      </c>
      <c r="B2291" s="47" t="s">
        <v>1646</v>
      </c>
      <c r="C2291" s="11" t="s">
        <v>2095</v>
      </c>
      <c r="D2291" s="47" t="s">
        <v>256</v>
      </c>
      <c r="E2291" s="47" t="s">
        <v>5344</v>
      </c>
      <c r="F2291" s="47" t="s">
        <v>5690</v>
      </c>
      <c r="G2291" s="11" t="s">
        <v>5784</v>
      </c>
      <c r="H2291" s="77" t="s">
        <v>5785</v>
      </c>
      <c r="I2291" s="11" t="s">
        <v>5786</v>
      </c>
      <c r="J2291" s="47" t="s">
        <v>5742</v>
      </c>
      <c r="K2291" s="84" t="s">
        <v>6828</v>
      </c>
    </row>
    <row r="2292" spans="1:11" ht="60" hidden="1" customHeight="1">
      <c r="A2292" s="47" t="s">
        <v>5748</v>
      </c>
      <c r="B2292" s="47" t="s">
        <v>1646</v>
      </c>
      <c r="C2292" s="11" t="s">
        <v>2095</v>
      </c>
      <c r="D2292" s="47" t="s">
        <v>256</v>
      </c>
      <c r="E2292" s="47" t="s">
        <v>5344</v>
      </c>
      <c r="F2292" s="47" t="s">
        <v>5690</v>
      </c>
      <c r="G2292" s="11" t="s">
        <v>5787</v>
      </c>
      <c r="H2292" s="77" t="s">
        <v>5788</v>
      </c>
      <c r="I2292" s="11" t="s">
        <v>4551</v>
      </c>
      <c r="J2292" s="47" t="s">
        <v>5742</v>
      </c>
      <c r="K2292" s="84" t="s">
        <v>6828</v>
      </c>
    </row>
    <row r="2293" spans="1:11" ht="45" hidden="1" customHeight="1">
      <c r="A2293" s="47" t="s">
        <v>5748</v>
      </c>
      <c r="B2293" s="47" t="s">
        <v>1646</v>
      </c>
      <c r="C2293" s="11" t="s">
        <v>2095</v>
      </c>
      <c r="D2293" s="47" t="s">
        <v>256</v>
      </c>
      <c r="E2293" s="47" t="s">
        <v>5344</v>
      </c>
      <c r="F2293" s="47" t="s">
        <v>5690</v>
      </c>
      <c r="G2293" s="11" t="s">
        <v>5789</v>
      </c>
      <c r="H2293" s="77" t="s">
        <v>5790</v>
      </c>
      <c r="I2293" s="11" t="s">
        <v>5791</v>
      </c>
      <c r="J2293" s="47" t="s">
        <v>5742</v>
      </c>
      <c r="K2293" s="84" t="s">
        <v>6828</v>
      </c>
    </row>
    <row r="2294" spans="1:11" ht="30" hidden="1" customHeight="1">
      <c r="A2294" s="47" t="s">
        <v>5792</v>
      </c>
      <c r="B2294" s="47" t="s">
        <v>1646</v>
      </c>
      <c r="C2294" s="11" t="s">
        <v>2095</v>
      </c>
      <c r="D2294" s="47" t="s">
        <v>64</v>
      </c>
      <c r="E2294" s="47" t="s">
        <v>5344</v>
      </c>
      <c r="F2294" s="47" t="s">
        <v>5738</v>
      </c>
      <c r="G2294" s="11" t="s">
        <v>5793</v>
      </c>
      <c r="H2294" s="77" t="s">
        <v>5794</v>
      </c>
      <c r="I2294" s="11" t="s">
        <v>5795</v>
      </c>
      <c r="J2294" s="47" t="s">
        <v>5742</v>
      </c>
      <c r="K2294" s="84" t="s">
        <v>6828</v>
      </c>
    </row>
    <row r="2295" spans="1:11" ht="45" hidden="1" customHeight="1">
      <c r="A2295" s="47" t="s">
        <v>4953</v>
      </c>
      <c r="B2295" s="47" t="s">
        <v>131</v>
      </c>
      <c r="C2295" s="11" t="s">
        <v>2095</v>
      </c>
      <c r="D2295" s="47" t="s">
        <v>132</v>
      </c>
      <c r="E2295" s="47" t="s">
        <v>5344</v>
      </c>
      <c r="F2295" s="47" t="s">
        <v>5744</v>
      </c>
      <c r="G2295" s="11" t="s">
        <v>5796</v>
      </c>
      <c r="H2295" s="79" t="s">
        <v>5797</v>
      </c>
      <c r="I2295" s="11" t="s">
        <v>3911</v>
      </c>
      <c r="J2295" s="47" t="s">
        <v>5742</v>
      </c>
      <c r="K2295" s="84" t="s">
        <v>6828</v>
      </c>
    </row>
    <row r="2296" spans="1:11" ht="45" hidden="1" customHeight="1">
      <c r="A2296" s="47" t="s">
        <v>4953</v>
      </c>
      <c r="B2296" s="47" t="s">
        <v>131</v>
      </c>
      <c r="C2296" s="11" t="s">
        <v>2095</v>
      </c>
      <c r="D2296" s="47" t="s">
        <v>132</v>
      </c>
      <c r="E2296" s="47" t="s">
        <v>5344</v>
      </c>
      <c r="F2296" s="47" t="s">
        <v>5744</v>
      </c>
      <c r="G2296" s="11" t="s">
        <v>5798</v>
      </c>
      <c r="H2296" s="77" t="s">
        <v>5799</v>
      </c>
      <c r="I2296" s="11" t="s">
        <v>3911</v>
      </c>
      <c r="J2296" s="47" t="s">
        <v>5742</v>
      </c>
      <c r="K2296" s="84" t="s">
        <v>6828</v>
      </c>
    </row>
    <row r="2297" spans="1:11" ht="45" hidden="1" customHeight="1">
      <c r="A2297" s="47" t="s">
        <v>4953</v>
      </c>
      <c r="B2297" s="47" t="s">
        <v>131</v>
      </c>
      <c r="C2297" s="11" t="s">
        <v>2095</v>
      </c>
      <c r="D2297" s="47" t="s">
        <v>132</v>
      </c>
      <c r="E2297" s="47" t="s">
        <v>5344</v>
      </c>
      <c r="F2297" s="47" t="s">
        <v>5744</v>
      </c>
      <c r="G2297" s="11" t="s">
        <v>5800</v>
      </c>
      <c r="H2297" s="77" t="s">
        <v>5801</v>
      </c>
      <c r="I2297" s="11" t="s">
        <v>3911</v>
      </c>
      <c r="J2297" s="47" t="s">
        <v>5742</v>
      </c>
      <c r="K2297" s="84" t="s">
        <v>6828</v>
      </c>
    </row>
    <row r="2298" spans="1:11" ht="45" hidden="1" customHeight="1">
      <c r="A2298" s="47" t="s">
        <v>5299</v>
      </c>
      <c r="B2298" s="47" t="s">
        <v>229</v>
      </c>
      <c r="C2298" s="11" t="s">
        <v>5802</v>
      </c>
      <c r="D2298" s="70" t="s">
        <v>70</v>
      </c>
      <c r="E2298" s="47" t="s">
        <v>5344</v>
      </c>
      <c r="F2298" s="70" t="s">
        <v>5803</v>
      </c>
      <c r="G2298" s="11" t="s">
        <v>5804</v>
      </c>
      <c r="H2298" s="77" t="s">
        <v>70</v>
      </c>
      <c r="I2298" s="11" t="s">
        <v>70</v>
      </c>
      <c r="J2298" s="47" t="s">
        <v>5742</v>
      </c>
      <c r="K2298" s="84" t="s">
        <v>6828</v>
      </c>
    </row>
    <row r="2299" spans="1:11" ht="75" hidden="1" customHeight="1">
      <c r="A2299" s="47" t="s">
        <v>4977</v>
      </c>
      <c r="B2299" s="47" t="s">
        <v>62</v>
      </c>
      <c r="C2299" s="11" t="s">
        <v>5293</v>
      </c>
      <c r="D2299" s="9">
        <v>35</v>
      </c>
      <c r="E2299" s="9">
        <v>2023</v>
      </c>
      <c r="F2299" s="47" t="s">
        <v>5805</v>
      </c>
      <c r="G2299" s="11" t="s">
        <v>5806</v>
      </c>
      <c r="H2299" s="77" t="s">
        <v>5807</v>
      </c>
      <c r="I2299" s="11" t="s">
        <v>5808</v>
      </c>
      <c r="J2299" s="47" t="s">
        <v>5809</v>
      </c>
      <c r="K2299" s="47" t="s">
        <v>6829</v>
      </c>
    </row>
    <row r="2300" spans="1:11" ht="60" hidden="1" customHeight="1">
      <c r="A2300" s="47" t="s">
        <v>4977</v>
      </c>
      <c r="B2300" s="47" t="s">
        <v>62</v>
      </c>
      <c r="C2300" s="11" t="s">
        <v>5293</v>
      </c>
      <c r="D2300" s="9">
        <v>35</v>
      </c>
      <c r="E2300" s="9">
        <v>2023</v>
      </c>
      <c r="F2300" s="47" t="s">
        <v>5805</v>
      </c>
      <c r="G2300" s="11" t="s">
        <v>5810</v>
      </c>
      <c r="H2300" s="77" t="s">
        <v>5811</v>
      </c>
      <c r="I2300" s="11" t="s">
        <v>5812</v>
      </c>
      <c r="J2300" s="47" t="s">
        <v>5809</v>
      </c>
      <c r="K2300" s="47" t="s">
        <v>6829</v>
      </c>
    </row>
    <row r="2301" spans="1:11" ht="60" hidden="1" customHeight="1">
      <c r="A2301" s="47" t="s">
        <v>5813</v>
      </c>
      <c r="B2301" s="47" t="s">
        <v>5814</v>
      </c>
      <c r="C2301" s="11" t="s">
        <v>2095</v>
      </c>
      <c r="D2301" s="47" t="s">
        <v>5515</v>
      </c>
      <c r="E2301" s="47" t="s">
        <v>5344</v>
      </c>
      <c r="F2301" s="47" t="s">
        <v>5815</v>
      </c>
      <c r="G2301" s="11" t="s">
        <v>5816</v>
      </c>
      <c r="H2301" s="77" t="s">
        <v>5817</v>
      </c>
      <c r="I2301" s="11" t="s">
        <v>5818</v>
      </c>
      <c r="J2301" s="47" t="s">
        <v>5819</v>
      </c>
      <c r="K2301" s="84" t="s">
        <v>6830</v>
      </c>
    </row>
    <row r="2302" spans="1:11" ht="45" hidden="1" customHeight="1">
      <c r="A2302" s="47" t="s">
        <v>5820</v>
      </c>
      <c r="B2302" s="19" t="s">
        <v>5137</v>
      </c>
      <c r="C2302" s="11" t="s">
        <v>52</v>
      </c>
      <c r="D2302" s="47" t="s">
        <v>167</v>
      </c>
      <c r="E2302" s="47" t="s">
        <v>5344</v>
      </c>
      <c r="F2302" s="47" t="s">
        <v>5821</v>
      </c>
      <c r="G2302" s="11" t="s">
        <v>5822</v>
      </c>
      <c r="H2302" s="77" t="s">
        <v>70</v>
      </c>
      <c r="I2302" s="11" t="s">
        <v>5823</v>
      </c>
      <c r="J2302" s="47" t="s">
        <v>5819</v>
      </c>
      <c r="K2302" s="84" t="s">
        <v>6830</v>
      </c>
    </row>
    <row r="2303" spans="1:11" ht="60" hidden="1" customHeight="1">
      <c r="A2303" s="47" t="s">
        <v>5824</v>
      </c>
      <c r="B2303" s="47" t="s">
        <v>30</v>
      </c>
      <c r="C2303" s="11" t="s">
        <v>5694</v>
      </c>
      <c r="D2303" s="47" t="s">
        <v>5411</v>
      </c>
      <c r="E2303" s="47" t="s">
        <v>5344</v>
      </c>
      <c r="F2303" s="47" t="s">
        <v>5825</v>
      </c>
      <c r="G2303" s="11" t="s">
        <v>5826</v>
      </c>
      <c r="H2303" s="77" t="s">
        <v>5827</v>
      </c>
      <c r="I2303" s="11" t="s">
        <v>5828</v>
      </c>
      <c r="J2303" s="47" t="s">
        <v>5819</v>
      </c>
      <c r="K2303" s="84" t="s">
        <v>6830</v>
      </c>
    </row>
    <row r="2304" spans="1:11" ht="45" hidden="1" customHeight="1">
      <c r="A2304" s="47" t="s">
        <v>5824</v>
      </c>
      <c r="B2304" s="47" t="s">
        <v>30</v>
      </c>
      <c r="C2304" s="11" t="s">
        <v>5694</v>
      </c>
      <c r="D2304" s="47" t="s">
        <v>5411</v>
      </c>
      <c r="E2304" s="47" t="s">
        <v>5344</v>
      </c>
      <c r="F2304" s="47" t="s">
        <v>5825</v>
      </c>
      <c r="G2304" s="11" t="s">
        <v>5829</v>
      </c>
      <c r="H2304" s="77" t="s">
        <v>5830</v>
      </c>
      <c r="I2304" s="11" t="s">
        <v>5831</v>
      </c>
      <c r="J2304" s="47" t="s">
        <v>5819</v>
      </c>
      <c r="K2304" s="84" t="s">
        <v>6830</v>
      </c>
    </row>
    <row r="2305" spans="1:11" ht="45" hidden="1" customHeight="1">
      <c r="A2305" s="47" t="s">
        <v>5824</v>
      </c>
      <c r="B2305" s="47" t="s">
        <v>30</v>
      </c>
      <c r="C2305" s="11" t="s">
        <v>5694</v>
      </c>
      <c r="D2305" s="47" t="s">
        <v>5411</v>
      </c>
      <c r="E2305" s="47" t="s">
        <v>5344</v>
      </c>
      <c r="F2305" s="47" t="s">
        <v>5825</v>
      </c>
      <c r="G2305" s="11" t="s">
        <v>5832</v>
      </c>
      <c r="H2305" s="77" t="s">
        <v>5833</v>
      </c>
      <c r="I2305" s="11" t="s">
        <v>425</v>
      </c>
      <c r="J2305" s="70" t="s">
        <v>5819</v>
      </c>
      <c r="K2305" s="84" t="s">
        <v>6830</v>
      </c>
    </row>
    <row r="2306" spans="1:11" ht="60" hidden="1" customHeight="1">
      <c r="A2306" s="47" t="s">
        <v>5834</v>
      </c>
      <c r="B2306" s="47" t="s">
        <v>62</v>
      </c>
      <c r="C2306" s="11" t="s">
        <v>3111</v>
      </c>
      <c r="D2306" s="47" t="s">
        <v>5835</v>
      </c>
      <c r="E2306" s="47" t="s">
        <v>5344</v>
      </c>
      <c r="F2306" s="47" t="s">
        <v>5825</v>
      </c>
      <c r="G2306" s="11" t="s">
        <v>5836</v>
      </c>
      <c r="H2306" s="77" t="s">
        <v>5837</v>
      </c>
      <c r="I2306" s="11" t="s">
        <v>5838</v>
      </c>
      <c r="J2306" s="70" t="s">
        <v>5819</v>
      </c>
      <c r="K2306" s="84" t="s">
        <v>6830</v>
      </c>
    </row>
    <row r="2307" spans="1:11" ht="30" hidden="1" customHeight="1">
      <c r="A2307" s="34" t="s">
        <v>5839</v>
      </c>
      <c r="B2307" s="34" t="s">
        <v>229</v>
      </c>
      <c r="C2307" s="9" t="s">
        <v>8</v>
      </c>
      <c r="D2307" s="34">
        <v>63</v>
      </c>
      <c r="E2307" s="34">
        <v>2023</v>
      </c>
      <c r="F2307" s="47" t="s">
        <v>5841</v>
      </c>
      <c r="G2307" s="44" t="s">
        <v>5840</v>
      </c>
      <c r="H2307" s="77" t="s">
        <v>5844</v>
      </c>
      <c r="I2307" s="11" t="s">
        <v>5842</v>
      </c>
      <c r="J2307" s="47" t="s">
        <v>5843</v>
      </c>
      <c r="K2307" s="84" t="s">
        <v>6831</v>
      </c>
    </row>
    <row r="2308" spans="1:11" ht="30" hidden="1" customHeight="1">
      <c r="A2308" s="47" t="s">
        <v>5839</v>
      </c>
      <c r="B2308" s="34" t="s">
        <v>229</v>
      </c>
      <c r="C2308" s="9" t="s">
        <v>8</v>
      </c>
      <c r="D2308" s="34">
        <v>63</v>
      </c>
      <c r="E2308" s="34">
        <v>2023</v>
      </c>
      <c r="F2308" s="47" t="s">
        <v>5841</v>
      </c>
      <c r="G2308" s="11" t="s">
        <v>5845</v>
      </c>
      <c r="H2308" s="77" t="s">
        <v>5846</v>
      </c>
      <c r="I2308" s="11" t="s">
        <v>5847</v>
      </c>
      <c r="J2308" s="47" t="s">
        <v>5843</v>
      </c>
      <c r="K2308" s="84" t="s">
        <v>6831</v>
      </c>
    </row>
    <row r="2309" spans="1:11" ht="45" hidden="1" customHeight="1">
      <c r="A2309" s="47" t="s">
        <v>5839</v>
      </c>
      <c r="B2309" s="34" t="s">
        <v>229</v>
      </c>
      <c r="C2309" s="9" t="s">
        <v>8</v>
      </c>
      <c r="D2309" s="34">
        <v>63</v>
      </c>
      <c r="E2309" s="34">
        <v>2023</v>
      </c>
      <c r="F2309" s="47" t="s">
        <v>5841</v>
      </c>
      <c r="G2309" s="11" t="s">
        <v>5848</v>
      </c>
      <c r="H2309" s="77" t="s">
        <v>5849</v>
      </c>
      <c r="I2309" s="11" t="s">
        <v>5263</v>
      </c>
      <c r="J2309" s="47" t="s">
        <v>5843</v>
      </c>
      <c r="K2309" s="84" t="s">
        <v>6831</v>
      </c>
    </row>
    <row r="2310" spans="1:11" ht="23.25" hidden="1" customHeight="1">
      <c r="A2310" s="47" t="s">
        <v>5839</v>
      </c>
      <c r="B2310" s="34" t="s">
        <v>229</v>
      </c>
      <c r="C2310" s="9" t="s">
        <v>8</v>
      </c>
      <c r="D2310" s="34">
        <v>63</v>
      </c>
      <c r="E2310" s="34">
        <v>2023</v>
      </c>
      <c r="F2310" s="47" t="s">
        <v>5841</v>
      </c>
      <c r="G2310" s="47" t="s">
        <v>5850</v>
      </c>
      <c r="H2310" s="79" t="s">
        <v>5851</v>
      </c>
      <c r="I2310" s="11" t="s">
        <v>4799</v>
      </c>
      <c r="J2310" s="47" t="s">
        <v>5843</v>
      </c>
      <c r="K2310" s="84" t="s">
        <v>6831</v>
      </c>
    </row>
    <row r="2311" spans="1:11" ht="90" hidden="1" customHeight="1">
      <c r="A2311" s="47" t="s">
        <v>5852</v>
      </c>
      <c r="B2311" s="47" t="s">
        <v>62</v>
      </c>
      <c r="C2311" s="11" t="s">
        <v>5853</v>
      </c>
      <c r="D2311" s="47" t="s">
        <v>545</v>
      </c>
      <c r="E2311" s="47" t="s">
        <v>5344</v>
      </c>
      <c r="F2311" s="47" t="s">
        <v>5854</v>
      </c>
      <c r="G2311" s="11" t="s">
        <v>5855</v>
      </c>
      <c r="H2311" s="77" t="s">
        <v>5856</v>
      </c>
      <c r="I2311" s="11" t="s">
        <v>5857</v>
      </c>
      <c r="J2311" s="47" t="s">
        <v>5858</v>
      </c>
      <c r="K2311" s="84" t="s">
        <v>6832</v>
      </c>
    </row>
    <row r="2312" spans="1:11" ht="135" hidden="1" customHeight="1">
      <c r="A2312" s="47" t="s">
        <v>4666</v>
      </c>
      <c r="B2312" s="34" t="s">
        <v>229</v>
      </c>
      <c r="C2312" s="15" t="s">
        <v>5407</v>
      </c>
      <c r="D2312" s="70" t="s">
        <v>70</v>
      </c>
      <c r="E2312" s="70">
        <v>2023</v>
      </c>
      <c r="F2312" s="47" t="s">
        <v>5859</v>
      </c>
      <c r="G2312" s="11" t="s">
        <v>5860</v>
      </c>
      <c r="H2312" s="18" t="s">
        <v>70</v>
      </c>
      <c r="I2312" s="93" t="s">
        <v>70</v>
      </c>
      <c r="J2312" s="47" t="s">
        <v>5858</v>
      </c>
      <c r="K2312" s="89" t="s">
        <v>6832</v>
      </c>
    </row>
    <row r="2313" spans="1:11" ht="60" hidden="1" customHeight="1">
      <c r="A2313" s="11" t="s">
        <v>5820</v>
      </c>
      <c r="B2313" s="11" t="s">
        <v>5137</v>
      </c>
      <c r="C2313" s="11" t="s">
        <v>52</v>
      </c>
      <c r="D2313" s="11" t="s">
        <v>167</v>
      </c>
      <c r="E2313" s="11" t="s">
        <v>5344</v>
      </c>
      <c r="F2313" s="11" t="s">
        <v>5861</v>
      </c>
      <c r="G2313" s="11" t="s">
        <v>5862</v>
      </c>
      <c r="H2313" s="79" t="s">
        <v>5863</v>
      </c>
      <c r="I2313" s="11" t="s">
        <v>5864</v>
      </c>
      <c r="J2313" s="47" t="s">
        <v>5865</v>
      </c>
      <c r="K2313" s="87" t="s">
        <v>6833</v>
      </c>
    </row>
    <row r="2314" spans="1:11" ht="75" hidden="1" customHeight="1">
      <c r="A2314" s="70" t="s">
        <v>4836</v>
      </c>
      <c r="B2314" s="70" t="s">
        <v>229</v>
      </c>
      <c r="C2314" s="11" t="s">
        <v>5866</v>
      </c>
      <c r="D2314" s="11" t="s">
        <v>70</v>
      </c>
      <c r="E2314" s="11" t="s">
        <v>5344</v>
      </c>
      <c r="F2314" s="11" t="s">
        <v>5861</v>
      </c>
      <c r="G2314" s="11" t="s">
        <v>5867</v>
      </c>
      <c r="H2314" s="79" t="s">
        <v>70</v>
      </c>
      <c r="I2314" s="11" t="s">
        <v>4551</v>
      </c>
      <c r="J2314" s="11" t="s">
        <v>5868</v>
      </c>
      <c r="K2314" s="34" t="s">
        <v>6834</v>
      </c>
    </row>
    <row r="2315" spans="1:11" ht="75" hidden="1" customHeight="1">
      <c r="A2315" s="70" t="s">
        <v>4836</v>
      </c>
      <c r="B2315" s="70" t="s">
        <v>229</v>
      </c>
      <c r="C2315" s="11" t="s">
        <v>5866</v>
      </c>
      <c r="D2315" s="11" t="s">
        <v>70</v>
      </c>
      <c r="E2315" s="11" t="s">
        <v>5344</v>
      </c>
      <c r="F2315" s="11" t="s">
        <v>5861</v>
      </c>
      <c r="G2315" s="11" t="s">
        <v>5867</v>
      </c>
      <c r="H2315" s="79" t="s">
        <v>70</v>
      </c>
      <c r="I2315" s="11" t="s">
        <v>1168</v>
      </c>
      <c r="J2315" s="11" t="s">
        <v>5868</v>
      </c>
      <c r="K2315" s="34" t="s">
        <v>6834</v>
      </c>
    </row>
    <row r="2316" spans="1:11" ht="409.5" hidden="1" customHeight="1">
      <c r="A2316" s="47" t="s">
        <v>5423</v>
      </c>
      <c r="B2316" s="9" t="s">
        <v>43</v>
      </c>
      <c r="C2316" s="11" t="s">
        <v>5585</v>
      </c>
      <c r="D2316" s="47" t="s">
        <v>70</v>
      </c>
      <c r="E2316" s="47" t="s">
        <v>5344</v>
      </c>
      <c r="F2316" s="11" t="s">
        <v>5869</v>
      </c>
      <c r="G2316" s="11" t="s">
        <v>5870</v>
      </c>
      <c r="H2316" s="77" t="s">
        <v>70</v>
      </c>
      <c r="I2316" s="11" t="s">
        <v>70</v>
      </c>
      <c r="J2316" s="11" t="s">
        <v>5871</v>
      </c>
      <c r="K2316" s="34" t="s">
        <v>6835</v>
      </c>
    </row>
    <row r="2317" spans="1:11" ht="75" hidden="1" customHeight="1">
      <c r="A2317" s="11" t="s">
        <v>5423</v>
      </c>
      <c r="B2317" s="9" t="s">
        <v>43</v>
      </c>
      <c r="C2317" s="11" t="s">
        <v>2095</v>
      </c>
      <c r="D2317" s="11" t="s">
        <v>136</v>
      </c>
      <c r="E2317" s="11" t="s">
        <v>5344</v>
      </c>
      <c r="F2317" s="11" t="s">
        <v>5869</v>
      </c>
      <c r="G2317" s="11" t="s">
        <v>5872</v>
      </c>
      <c r="H2317" s="79" t="s">
        <v>5873</v>
      </c>
      <c r="I2317" s="11" t="s">
        <v>5435</v>
      </c>
      <c r="J2317" s="11" t="s">
        <v>5871</v>
      </c>
      <c r="K2317" s="34" t="s">
        <v>6835</v>
      </c>
    </row>
    <row r="2318" spans="1:11" ht="75" hidden="1" customHeight="1">
      <c r="A2318" s="11" t="s">
        <v>5423</v>
      </c>
      <c r="B2318" s="9" t="s">
        <v>43</v>
      </c>
      <c r="C2318" s="11" t="s">
        <v>2095</v>
      </c>
      <c r="D2318" s="11" t="s">
        <v>136</v>
      </c>
      <c r="E2318" s="11" t="s">
        <v>5344</v>
      </c>
      <c r="F2318" s="11" t="s">
        <v>5869</v>
      </c>
      <c r="G2318" s="11" t="s">
        <v>5874</v>
      </c>
      <c r="H2318" s="79" t="s">
        <v>5875</v>
      </c>
      <c r="I2318" s="11" t="s">
        <v>5876</v>
      </c>
      <c r="J2318" s="11" t="s">
        <v>5871</v>
      </c>
      <c r="K2318" s="34" t="s">
        <v>6835</v>
      </c>
    </row>
    <row r="2319" spans="1:11" ht="75" hidden="1" customHeight="1">
      <c r="A2319" s="11" t="s">
        <v>5423</v>
      </c>
      <c r="B2319" s="9" t="s">
        <v>43</v>
      </c>
      <c r="C2319" s="11" t="s">
        <v>2095</v>
      </c>
      <c r="D2319" s="11" t="s">
        <v>136</v>
      </c>
      <c r="E2319" s="11" t="s">
        <v>5344</v>
      </c>
      <c r="F2319" s="11" t="s">
        <v>5869</v>
      </c>
      <c r="G2319" s="11" t="s">
        <v>5877</v>
      </c>
      <c r="H2319" s="79" t="s">
        <v>5878</v>
      </c>
      <c r="I2319" s="11" t="s">
        <v>5879</v>
      </c>
      <c r="J2319" s="11" t="s">
        <v>5871</v>
      </c>
      <c r="K2319" s="34" t="s">
        <v>6835</v>
      </c>
    </row>
    <row r="2320" spans="1:11" ht="75" hidden="1" customHeight="1">
      <c r="A2320" s="11" t="s">
        <v>5423</v>
      </c>
      <c r="B2320" s="9" t="s">
        <v>43</v>
      </c>
      <c r="C2320" s="11" t="s">
        <v>2095</v>
      </c>
      <c r="D2320" s="11" t="s">
        <v>136</v>
      </c>
      <c r="E2320" s="11" t="s">
        <v>5344</v>
      </c>
      <c r="F2320" s="11" t="s">
        <v>5869</v>
      </c>
      <c r="G2320" s="11" t="s">
        <v>5880</v>
      </c>
      <c r="H2320" s="79" t="s">
        <v>5881</v>
      </c>
      <c r="I2320" s="11" t="s">
        <v>5882</v>
      </c>
      <c r="J2320" s="11" t="s">
        <v>5871</v>
      </c>
      <c r="K2320" s="34" t="s">
        <v>6835</v>
      </c>
    </row>
    <row r="2321" spans="1:11" ht="60" hidden="1" customHeight="1">
      <c r="A2321" s="11" t="s">
        <v>5883</v>
      </c>
      <c r="B2321" s="11" t="s">
        <v>62</v>
      </c>
      <c r="C2321" s="11" t="s">
        <v>1525</v>
      </c>
      <c r="D2321" s="11" t="s">
        <v>5515</v>
      </c>
      <c r="E2321" s="11" t="s">
        <v>5344</v>
      </c>
      <c r="F2321" s="11" t="s">
        <v>5884</v>
      </c>
      <c r="G2321" s="11" t="s">
        <v>5885</v>
      </c>
      <c r="H2321" s="79" t="s">
        <v>5886</v>
      </c>
      <c r="I2321" s="11" t="s">
        <v>5887</v>
      </c>
      <c r="J2321" s="11" t="s">
        <v>5888</v>
      </c>
      <c r="K2321" s="87" t="s">
        <v>6836</v>
      </c>
    </row>
    <row r="2322" spans="1:11" ht="75" hidden="1" customHeight="1">
      <c r="A2322" s="70" t="s">
        <v>4836</v>
      </c>
      <c r="B2322" s="70" t="s">
        <v>229</v>
      </c>
      <c r="C2322" s="11" t="s">
        <v>5866</v>
      </c>
      <c r="D2322" s="11" t="s">
        <v>70</v>
      </c>
      <c r="E2322" s="11" t="s">
        <v>5344</v>
      </c>
      <c r="F2322" s="11" t="s">
        <v>5889</v>
      </c>
      <c r="G2322" s="11" t="s">
        <v>5867</v>
      </c>
      <c r="H2322" s="79" t="s">
        <v>70</v>
      </c>
      <c r="I2322" s="11" t="s">
        <v>4838</v>
      </c>
      <c r="J2322" s="11" t="s">
        <v>5888</v>
      </c>
      <c r="K2322" s="34" t="s">
        <v>6836</v>
      </c>
    </row>
    <row r="2323" spans="1:11" ht="75" hidden="1" customHeight="1">
      <c r="A2323" s="70" t="s">
        <v>4836</v>
      </c>
      <c r="B2323" s="70" t="s">
        <v>229</v>
      </c>
      <c r="C2323" s="11" t="s">
        <v>5866</v>
      </c>
      <c r="D2323" s="11" t="s">
        <v>70</v>
      </c>
      <c r="E2323" s="11" t="s">
        <v>5344</v>
      </c>
      <c r="F2323" s="11" t="s">
        <v>5889</v>
      </c>
      <c r="G2323" s="11" t="s">
        <v>5867</v>
      </c>
      <c r="H2323" s="79" t="s">
        <v>70</v>
      </c>
      <c r="I2323" s="11" t="s">
        <v>5890</v>
      </c>
      <c r="J2323" s="11" t="s">
        <v>5888</v>
      </c>
      <c r="K2323" s="34" t="s">
        <v>6836</v>
      </c>
    </row>
    <row r="2324" spans="1:11" ht="75" hidden="1" customHeight="1">
      <c r="A2324" s="70" t="s">
        <v>4836</v>
      </c>
      <c r="B2324" s="70" t="s">
        <v>229</v>
      </c>
      <c r="C2324" s="11" t="s">
        <v>5866</v>
      </c>
      <c r="D2324" s="11" t="s">
        <v>70</v>
      </c>
      <c r="E2324" s="11" t="s">
        <v>5344</v>
      </c>
      <c r="F2324" s="11" t="s">
        <v>5889</v>
      </c>
      <c r="G2324" s="11" t="s">
        <v>5867</v>
      </c>
      <c r="H2324" s="79" t="s">
        <v>70</v>
      </c>
      <c r="I2324" s="11" t="s">
        <v>5891</v>
      </c>
      <c r="J2324" s="11" t="s">
        <v>5888</v>
      </c>
      <c r="K2324" s="34" t="s">
        <v>6836</v>
      </c>
    </row>
    <row r="2325" spans="1:11" ht="30" hidden="1" customHeight="1">
      <c r="A2325" s="70" t="s">
        <v>5892</v>
      </c>
      <c r="B2325" s="11" t="s">
        <v>30</v>
      </c>
      <c r="C2325" s="11" t="s">
        <v>8</v>
      </c>
      <c r="D2325" s="11" t="s">
        <v>5893</v>
      </c>
      <c r="E2325" s="11" t="s">
        <v>5344</v>
      </c>
      <c r="F2325" s="11" t="s">
        <v>5894</v>
      </c>
      <c r="G2325" s="11" t="s">
        <v>5895</v>
      </c>
      <c r="H2325" s="15" t="s">
        <v>5896</v>
      </c>
      <c r="I2325" s="11" t="s">
        <v>5897</v>
      </c>
      <c r="J2325" s="11" t="s">
        <v>5898</v>
      </c>
      <c r="K2325" s="87" t="s">
        <v>6837</v>
      </c>
    </row>
    <row r="2326" spans="1:11" ht="409.5" hidden="1" customHeight="1">
      <c r="A2326" s="11" t="s">
        <v>5824</v>
      </c>
      <c r="B2326" s="11" t="s">
        <v>30</v>
      </c>
      <c r="C2326" s="11" t="s">
        <v>5899</v>
      </c>
      <c r="D2326" s="11" t="s">
        <v>5411</v>
      </c>
      <c r="E2326" s="11" t="s">
        <v>5344</v>
      </c>
      <c r="F2326" s="11" t="s">
        <v>5900</v>
      </c>
      <c r="G2326" s="11" t="s">
        <v>5901</v>
      </c>
      <c r="H2326" s="15" t="s">
        <v>70</v>
      </c>
      <c r="I2326" s="15" t="s">
        <v>70</v>
      </c>
      <c r="J2326" s="11" t="s">
        <v>5902</v>
      </c>
      <c r="K2326" s="87" t="s">
        <v>6838</v>
      </c>
    </row>
    <row r="2327" spans="1:11" ht="195" hidden="1" customHeight="1">
      <c r="A2327" s="11" t="s">
        <v>5423</v>
      </c>
      <c r="B2327" s="9" t="s">
        <v>43</v>
      </c>
      <c r="C2327" s="11" t="s">
        <v>5866</v>
      </c>
      <c r="D2327" s="11" t="s">
        <v>136</v>
      </c>
      <c r="E2327" s="11" t="s">
        <v>5344</v>
      </c>
      <c r="F2327" s="11" t="s">
        <v>5903</v>
      </c>
      <c r="G2327" s="11" t="s">
        <v>5904</v>
      </c>
      <c r="H2327" s="15" t="s">
        <v>70</v>
      </c>
      <c r="I2327" s="11" t="s">
        <v>70</v>
      </c>
      <c r="J2327" s="11" t="s">
        <v>5905</v>
      </c>
      <c r="K2327" s="34" t="s">
        <v>6839</v>
      </c>
    </row>
    <row r="2328" spans="1:11" ht="75" hidden="1" customHeight="1">
      <c r="A2328" s="11" t="s">
        <v>6043</v>
      </c>
      <c r="B2328" s="11" t="s">
        <v>131</v>
      </c>
      <c r="C2328" s="11" t="s">
        <v>2095</v>
      </c>
      <c r="D2328" s="11" t="s">
        <v>44</v>
      </c>
      <c r="E2328" s="11" t="s">
        <v>5344</v>
      </c>
      <c r="F2328" s="11" t="s">
        <v>5906</v>
      </c>
      <c r="G2328" s="11" t="s">
        <v>5907</v>
      </c>
      <c r="H2328" s="15" t="s">
        <v>5908</v>
      </c>
      <c r="I2328" s="11" t="s">
        <v>5909</v>
      </c>
      <c r="J2328" s="11" t="s">
        <v>5910</v>
      </c>
      <c r="K2328" s="87" t="s">
        <v>6839</v>
      </c>
    </row>
    <row r="2329" spans="1:11" ht="30" hidden="1" customHeight="1">
      <c r="A2329" s="11" t="s">
        <v>5911</v>
      </c>
      <c r="B2329" s="11" t="s">
        <v>4219</v>
      </c>
      <c r="C2329" s="11" t="s">
        <v>2095</v>
      </c>
      <c r="D2329" s="11" t="s">
        <v>44</v>
      </c>
      <c r="E2329" s="11" t="s">
        <v>5344</v>
      </c>
      <c r="F2329" s="11" t="s">
        <v>5906</v>
      </c>
      <c r="G2329" s="11" t="s">
        <v>5912</v>
      </c>
      <c r="H2329" s="15" t="s">
        <v>5913</v>
      </c>
      <c r="I2329" s="11" t="s">
        <v>5914</v>
      </c>
      <c r="J2329" s="11" t="s">
        <v>5910</v>
      </c>
      <c r="K2329" s="87" t="s">
        <v>6839</v>
      </c>
    </row>
    <row r="2330" spans="1:11" ht="30" hidden="1" customHeight="1">
      <c r="A2330" s="11" t="s">
        <v>5911</v>
      </c>
      <c r="B2330" s="11" t="s">
        <v>4219</v>
      </c>
      <c r="C2330" s="11" t="s">
        <v>2095</v>
      </c>
      <c r="D2330" s="11" t="s">
        <v>44</v>
      </c>
      <c r="E2330" s="11" t="s">
        <v>5344</v>
      </c>
      <c r="F2330" s="11" t="s">
        <v>5906</v>
      </c>
      <c r="G2330" s="11" t="s">
        <v>5915</v>
      </c>
      <c r="H2330" s="15" t="s">
        <v>5916</v>
      </c>
      <c r="I2330" s="11" t="s">
        <v>5917</v>
      </c>
      <c r="J2330" s="11" t="s">
        <v>5910</v>
      </c>
      <c r="K2330" s="87" t="s">
        <v>6839</v>
      </c>
    </row>
    <row r="2331" spans="1:11" ht="30" hidden="1" customHeight="1">
      <c r="A2331" s="11" t="s">
        <v>5911</v>
      </c>
      <c r="B2331" s="11" t="s">
        <v>4219</v>
      </c>
      <c r="C2331" s="11" t="s">
        <v>2095</v>
      </c>
      <c r="D2331" s="11" t="s">
        <v>44</v>
      </c>
      <c r="E2331" s="11" t="s">
        <v>5344</v>
      </c>
      <c r="F2331" s="11" t="s">
        <v>5906</v>
      </c>
      <c r="G2331" s="11" t="s">
        <v>5918</v>
      </c>
      <c r="H2331" s="15" t="s">
        <v>5919</v>
      </c>
      <c r="I2331" s="11" t="s">
        <v>5920</v>
      </c>
      <c r="J2331" s="11" t="s">
        <v>5910</v>
      </c>
      <c r="K2331" s="87" t="s">
        <v>6839</v>
      </c>
    </row>
    <row r="2332" spans="1:11" ht="30" hidden="1" customHeight="1">
      <c r="A2332" s="11" t="s">
        <v>5911</v>
      </c>
      <c r="B2332" s="11" t="s">
        <v>4219</v>
      </c>
      <c r="C2332" s="11" t="s">
        <v>2095</v>
      </c>
      <c r="D2332" s="11" t="s">
        <v>44</v>
      </c>
      <c r="E2332" s="11" t="s">
        <v>5344</v>
      </c>
      <c r="F2332" s="11" t="s">
        <v>5906</v>
      </c>
      <c r="G2332" s="11" t="s">
        <v>5921</v>
      </c>
      <c r="H2332" s="15" t="s">
        <v>5922</v>
      </c>
      <c r="I2332" s="11" t="s">
        <v>5923</v>
      </c>
      <c r="J2332" s="11" t="s">
        <v>5910</v>
      </c>
      <c r="K2332" s="87" t="s">
        <v>6839</v>
      </c>
    </row>
    <row r="2333" spans="1:11" ht="30" hidden="1" customHeight="1">
      <c r="A2333" s="11" t="s">
        <v>5911</v>
      </c>
      <c r="B2333" s="11" t="s">
        <v>4219</v>
      </c>
      <c r="C2333" s="11" t="s">
        <v>2095</v>
      </c>
      <c r="D2333" s="11" t="s">
        <v>44</v>
      </c>
      <c r="E2333" s="11" t="s">
        <v>5344</v>
      </c>
      <c r="F2333" s="11" t="s">
        <v>5906</v>
      </c>
      <c r="G2333" s="11" t="s">
        <v>5924</v>
      </c>
      <c r="H2333" s="15" t="s">
        <v>5925</v>
      </c>
      <c r="I2333" s="11" t="s">
        <v>5926</v>
      </c>
      <c r="J2333" s="11" t="s">
        <v>5910</v>
      </c>
      <c r="K2333" s="87" t="s">
        <v>6839</v>
      </c>
    </row>
    <row r="2334" spans="1:11" ht="45" hidden="1" customHeight="1">
      <c r="A2334" s="11" t="s">
        <v>5927</v>
      </c>
      <c r="B2334" s="11" t="s">
        <v>229</v>
      </c>
      <c r="C2334" s="11" t="s">
        <v>8</v>
      </c>
      <c r="D2334" s="11" t="s">
        <v>5928</v>
      </c>
      <c r="E2334" s="11" t="s">
        <v>5344</v>
      </c>
      <c r="F2334" s="11" t="s">
        <v>5906</v>
      </c>
      <c r="G2334" s="11" t="s">
        <v>5929</v>
      </c>
      <c r="H2334" s="15" t="s">
        <v>5930</v>
      </c>
      <c r="I2334" s="11" t="s">
        <v>5931</v>
      </c>
      <c r="J2334" s="11" t="s">
        <v>5932</v>
      </c>
      <c r="K2334" s="34" t="s">
        <v>6840</v>
      </c>
    </row>
    <row r="2335" spans="1:11" ht="150" hidden="1" customHeight="1">
      <c r="A2335" s="11" t="s">
        <v>5933</v>
      </c>
      <c r="B2335" s="9" t="s">
        <v>5018</v>
      </c>
      <c r="C2335" s="11" t="s">
        <v>8</v>
      </c>
      <c r="D2335" s="11" t="s">
        <v>5934</v>
      </c>
      <c r="E2335" s="11" t="s">
        <v>5344</v>
      </c>
      <c r="F2335" s="11" t="s">
        <v>5935</v>
      </c>
      <c r="G2335" s="11" t="s">
        <v>5936</v>
      </c>
      <c r="H2335" s="15" t="s">
        <v>5937</v>
      </c>
      <c r="I2335" s="11" t="s">
        <v>5938</v>
      </c>
      <c r="J2335" s="11" t="s">
        <v>5939</v>
      </c>
      <c r="K2335" s="87" t="s">
        <v>6841</v>
      </c>
    </row>
    <row r="2336" spans="1:11" ht="60" hidden="1" customHeight="1">
      <c r="A2336" s="11" t="s">
        <v>5940</v>
      </c>
      <c r="B2336" s="11" t="s">
        <v>1646</v>
      </c>
      <c r="C2336" s="11" t="s">
        <v>2095</v>
      </c>
      <c r="D2336" s="11" t="s">
        <v>239</v>
      </c>
      <c r="E2336" s="11" t="s">
        <v>5344</v>
      </c>
      <c r="F2336" s="11" t="s">
        <v>5869</v>
      </c>
      <c r="G2336" s="11" t="s">
        <v>5941</v>
      </c>
      <c r="H2336" s="15" t="s">
        <v>5942</v>
      </c>
      <c r="I2336" s="11" t="s">
        <v>5943</v>
      </c>
      <c r="J2336" s="11" t="s">
        <v>5939</v>
      </c>
      <c r="K2336" s="34" t="s">
        <v>6841</v>
      </c>
    </row>
    <row r="2337" spans="1:11" ht="30" hidden="1" customHeight="1">
      <c r="A2337" s="11" t="s">
        <v>5944</v>
      </c>
      <c r="B2337" s="11" t="s">
        <v>1646</v>
      </c>
      <c r="C2337" s="11" t="s">
        <v>2095</v>
      </c>
      <c r="D2337" s="11" t="s">
        <v>429</v>
      </c>
      <c r="E2337" s="11" t="s">
        <v>5344</v>
      </c>
      <c r="F2337" s="11" t="s">
        <v>5945</v>
      </c>
      <c r="G2337" s="11" t="s">
        <v>5946</v>
      </c>
      <c r="H2337" s="15" t="s">
        <v>5947</v>
      </c>
      <c r="I2337" s="11" t="s">
        <v>5948</v>
      </c>
      <c r="J2337" s="11" t="s">
        <v>5939</v>
      </c>
      <c r="K2337" s="34" t="s">
        <v>6841</v>
      </c>
    </row>
    <row r="2338" spans="1:11" ht="45" hidden="1" customHeight="1">
      <c r="A2338" s="11" t="s">
        <v>5944</v>
      </c>
      <c r="B2338" s="11" t="s">
        <v>1646</v>
      </c>
      <c r="C2338" s="11" t="s">
        <v>2095</v>
      </c>
      <c r="D2338" s="11" t="s">
        <v>429</v>
      </c>
      <c r="E2338" s="11" t="s">
        <v>5344</v>
      </c>
      <c r="F2338" s="11" t="s">
        <v>5945</v>
      </c>
      <c r="G2338" s="11" t="s">
        <v>5949</v>
      </c>
      <c r="H2338" s="15" t="s">
        <v>5950</v>
      </c>
      <c r="I2338" s="11" t="s">
        <v>5951</v>
      </c>
      <c r="J2338" s="11" t="s">
        <v>5939</v>
      </c>
      <c r="K2338" s="34" t="s">
        <v>6841</v>
      </c>
    </row>
    <row r="2339" spans="1:11" ht="45" hidden="1" customHeight="1">
      <c r="A2339" s="11" t="s">
        <v>5944</v>
      </c>
      <c r="B2339" s="11" t="s">
        <v>1646</v>
      </c>
      <c r="C2339" s="11" t="s">
        <v>2095</v>
      </c>
      <c r="D2339" s="11" t="s">
        <v>429</v>
      </c>
      <c r="E2339" s="11" t="s">
        <v>5344</v>
      </c>
      <c r="F2339" s="11" t="s">
        <v>5945</v>
      </c>
      <c r="G2339" s="11" t="s">
        <v>5952</v>
      </c>
      <c r="H2339" s="15" t="s">
        <v>5953</v>
      </c>
      <c r="I2339" s="11" t="s">
        <v>5954</v>
      </c>
      <c r="J2339" s="11" t="s">
        <v>5939</v>
      </c>
      <c r="K2339" s="34" t="s">
        <v>6841</v>
      </c>
    </row>
    <row r="2340" spans="1:11" ht="45" hidden="1" customHeight="1">
      <c r="A2340" s="11" t="s">
        <v>5944</v>
      </c>
      <c r="B2340" s="11" t="s">
        <v>1646</v>
      </c>
      <c r="C2340" s="11" t="s">
        <v>2095</v>
      </c>
      <c r="D2340" s="11" t="s">
        <v>429</v>
      </c>
      <c r="E2340" s="11" t="s">
        <v>5344</v>
      </c>
      <c r="F2340" s="11" t="s">
        <v>5945</v>
      </c>
      <c r="G2340" s="11" t="s">
        <v>5955</v>
      </c>
      <c r="H2340" s="15" t="s">
        <v>5956</v>
      </c>
      <c r="I2340" s="11" t="s">
        <v>5957</v>
      </c>
      <c r="J2340" s="11" t="s">
        <v>5939</v>
      </c>
      <c r="K2340" s="34" t="s">
        <v>6841</v>
      </c>
    </row>
    <row r="2341" spans="1:11" ht="30" hidden="1" customHeight="1">
      <c r="A2341" s="11" t="s">
        <v>5944</v>
      </c>
      <c r="B2341" s="11" t="s">
        <v>1646</v>
      </c>
      <c r="C2341" s="11" t="s">
        <v>2095</v>
      </c>
      <c r="D2341" s="11" t="s">
        <v>429</v>
      </c>
      <c r="E2341" s="11" t="s">
        <v>5344</v>
      </c>
      <c r="F2341" s="11" t="s">
        <v>5945</v>
      </c>
      <c r="G2341" s="11" t="s">
        <v>5958</v>
      </c>
      <c r="H2341" s="15" t="s">
        <v>5959</v>
      </c>
      <c r="I2341" s="11" t="s">
        <v>5960</v>
      </c>
      <c r="J2341" s="11" t="s">
        <v>5939</v>
      </c>
      <c r="K2341" s="34" t="s">
        <v>6841</v>
      </c>
    </row>
    <row r="2342" spans="1:11" ht="30" hidden="1" customHeight="1">
      <c r="A2342" s="47" t="s">
        <v>5961</v>
      </c>
      <c r="B2342" s="11" t="s">
        <v>4219</v>
      </c>
      <c r="C2342" s="11" t="s">
        <v>2095</v>
      </c>
      <c r="D2342" s="47" t="s">
        <v>5835</v>
      </c>
      <c r="E2342" s="47" t="s">
        <v>5344</v>
      </c>
      <c r="F2342" s="47" t="s">
        <v>5962</v>
      </c>
      <c r="G2342" s="11" t="s">
        <v>5963</v>
      </c>
      <c r="H2342" s="70" t="s">
        <v>5964</v>
      </c>
      <c r="I2342" s="11" t="s">
        <v>5965</v>
      </c>
      <c r="J2342" s="15" t="s">
        <v>5939</v>
      </c>
      <c r="K2342" s="11" t="s">
        <v>6841</v>
      </c>
    </row>
    <row r="2343" spans="1:11" ht="60" hidden="1" customHeight="1">
      <c r="A2343" s="34" t="s">
        <v>5967</v>
      </c>
      <c r="B2343" s="9" t="s">
        <v>5018</v>
      </c>
      <c r="C2343" s="11" t="s">
        <v>2095</v>
      </c>
      <c r="D2343" s="34">
        <v>11</v>
      </c>
      <c r="E2343" s="34">
        <v>2023</v>
      </c>
      <c r="F2343" s="53">
        <v>45365</v>
      </c>
      <c r="G2343" s="44" t="s">
        <v>5966</v>
      </c>
      <c r="H2343" s="62">
        <v>26855.45</v>
      </c>
      <c r="I2343" s="44" t="s">
        <v>4239</v>
      </c>
      <c r="J2343" s="34" t="s">
        <v>5969</v>
      </c>
      <c r="K2343" s="89" t="s">
        <v>6842</v>
      </c>
    </row>
    <row r="2344" spans="1:11" ht="60" hidden="1" customHeight="1">
      <c r="A2344" s="34" t="s">
        <v>5967</v>
      </c>
      <c r="B2344" s="9" t="s">
        <v>5018</v>
      </c>
      <c r="C2344" s="11" t="s">
        <v>2095</v>
      </c>
      <c r="D2344" s="34">
        <v>11</v>
      </c>
      <c r="E2344" s="34">
        <v>2023</v>
      </c>
      <c r="F2344" s="53">
        <v>45365</v>
      </c>
      <c r="G2344" s="44" t="s">
        <v>5966</v>
      </c>
      <c r="H2344" s="62">
        <v>8669.93</v>
      </c>
      <c r="I2344" s="44" t="s">
        <v>5968</v>
      </c>
      <c r="J2344" s="34" t="s">
        <v>5969</v>
      </c>
      <c r="K2344" s="34" t="s">
        <v>6842</v>
      </c>
    </row>
    <row r="2345" spans="1:11" ht="90" hidden="1" customHeight="1">
      <c r="A2345" s="34" t="s">
        <v>5970</v>
      </c>
      <c r="B2345" s="34" t="s">
        <v>62</v>
      </c>
      <c r="C2345" s="44" t="s">
        <v>3482</v>
      </c>
      <c r="D2345" s="34">
        <v>8</v>
      </c>
      <c r="E2345" s="34">
        <v>2023</v>
      </c>
      <c r="F2345" s="53">
        <v>45371</v>
      </c>
      <c r="G2345" s="44" t="s">
        <v>5971</v>
      </c>
      <c r="H2345" s="62">
        <v>34948033.060000002</v>
      </c>
      <c r="I2345" s="10" t="s">
        <v>5972</v>
      </c>
      <c r="J2345" s="34" t="s">
        <v>5973</v>
      </c>
      <c r="K2345" s="89" t="s">
        <v>6846</v>
      </c>
    </row>
    <row r="2346" spans="1:11" ht="30" hidden="1" customHeight="1">
      <c r="A2346" s="34" t="s">
        <v>5975</v>
      </c>
      <c r="B2346" s="34" t="s">
        <v>141</v>
      </c>
      <c r="C2346" s="34" t="s">
        <v>2095</v>
      </c>
      <c r="D2346" s="34">
        <v>21</v>
      </c>
      <c r="E2346" s="34">
        <v>2023</v>
      </c>
      <c r="F2346" s="53">
        <v>45372</v>
      </c>
      <c r="G2346" s="44" t="s">
        <v>5976</v>
      </c>
      <c r="H2346" s="62">
        <v>1882960.6</v>
      </c>
      <c r="I2346" s="44" t="s">
        <v>5974</v>
      </c>
      <c r="J2346" s="34" t="s">
        <v>5977</v>
      </c>
      <c r="K2346" s="89" t="s">
        <v>6847</v>
      </c>
    </row>
    <row r="2347" spans="1:11" ht="120" customHeight="1">
      <c r="A2347" s="34" t="s">
        <v>5978</v>
      </c>
      <c r="B2347" s="34" t="s">
        <v>131</v>
      </c>
      <c r="C2347" s="34" t="s">
        <v>2095</v>
      </c>
      <c r="D2347" s="34">
        <v>2</v>
      </c>
      <c r="E2347" s="34">
        <v>2024</v>
      </c>
      <c r="F2347" s="53">
        <v>45404</v>
      </c>
      <c r="G2347" s="44" t="s">
        <v>5979</v>
      </c>
      <c r="H2347" s="62">
        <v>18757913</v>
      </c>
      <c r="I2347" s="44" t="s">
        <v>5983</v>
      </c>
      <c r="J2347" s="34" t="s">
        <v>5977</v>
      </c>
      <c r="K2347" s="34" t="s">
        <v>6847</v>
      </c>
    </row>
    <row r="2348" spans="1:11" ht="120" customHeight="1">
      <c r="A2348" s="34" t="s">
        <v>5978</v>
      </c>
      <c r="B2348" s="34" t="s">
        <v>131</v>
      </c>
      <c r="C2348" s="34" t="s">
        <v>2095</v>
      </c>
      <c r="D2348" s="34">
        <v>2</v>
      </c>
      <c r="E2348" s="34">
        <v>2024</v>
      </c>
      <c r="F2348" s="53">
        <v>45404</v>
      </c>
      <c r="G2348" s="44" t="s">
        <v>5980</v>
      </c>
      <c r="H2348" s="62">
        <v>1760273.16</v>
      </c>
      <c r="I2348" s="44" t="s">
        <v>5983</v>
      </c>
      <c r="J2348" s="34" t="s">
        <v>5977</v>
      </c>
      <c r="K2348" s="34" t="s">
        <v>6847</v>
      </c>
    </row>
    <row r="2349" spans="1:11" ht="120" customHeight="1">
      <c r="A2349" s="34" t="s">
        <v>5978</v>
      </c>
      <c r="B2349" s="34" t="s">
        <v>131</v>
      </c>
      <c r="C2349" s="34" t="s">
        <v>2095</v>
      </c>
      <c r="D2349" s="34">
        <v>2</v>
      </c>
      <c r="E2349" s="34">
        <v>2024</v>
      </c>
      <c r="F2349" s="53">
        <v>45404</v>
      </c>
      <c r="G2349" s="44" t="s">
        <v>5981</v>
      </c>
      <c r="H2349" s="62">
        <v>7503165.2000000002</v>
      </c>
      <c r="I2349" s="44" t="s">
        <v>5983</v>
      </c>
      <c r="J2349" s="34" t="s">
        <v>5977</v>
      </c>
      <c r="K2349" s="34" t="s">
        <v>6847</v>
      </c>
    </row>
    <row r="2350" spans="1:11" ht="120" customHeight="1">
      <c r="A2350" s="34" t="s">
        <v>5978</v>
      </c>
      <c r="B2350" s="34" t="s">
        <v>131</v>
      </c>
      <c r="C2350" s="34" t="s">
        <v>2095</v>
      </c>
      <c r="D2350" s="34">
        <v>2</v>
      </c>
      <c r="E2350" s="34">
        <v>2024</v>
      </c>
      <c r="F2350" s="53">
        <v>45404</v>
      </c>
      <c r="G2350" s="44" t="s">
        <v>5982</v>
      </c>
      <c r="H2350" s="62">
        <v>1173515.44</v>
      </c>
      <c r="I2350" s="44" t="s">
        <v>5983</v>
      </c>
      <c r="J2350" s="34" t="s">
        <v>5977</v>
      </c>
      <c r="K2350" s="34" t="s">
        <v>6847</v>
      </c>
    </row>
    <row r="2351" spans="1:11" ht="127.5" customHeight="1">
      <c r="A2351" s="34" t="s">
        <v>5984</v>
      </c>
      <c r="B2351" s="34" t="s">
        <v>131</v>
      </c>
      <c r="C2351" s="34" t="s">
        <v>8</v>
      </c>
      <c r="D2351" s="34">
        <v>1</v>
      </c>
      <c r="E2351" s="34">
        <v>2024</v>
      </c>
      <c r="F2351" s="53">
        <v>45376</v>
      </c>
      <c r="G2351" s="44" t="s">
        <v>5987</v>
      </c>
      <c r="H2351" s="62">
        <v>9.98</v>
      </c>
      <c r="I2351" s="44" t="s">
        <v>5985</v>
      </c>
      <c r="J2351" s="34" t="s">
        <v>5990</v>
      </c>
      <c r="K2351" s="34" t="s">
        <v>6857</v>
      </c>
    </row>
    <row r="2352" spans="1:11" ht="152.25" customHeight="1">
      <c r="A2352" s="34" t="s">
        <v>5984</v>
      </c>
      <c r="B2352" s="34" t="s">
        <v>131</v>
      </c>
      <c r="C2352" s="34" t="s">
        <v>8</v>
      </c>
      <c r="D2352" s="34">
        <v>1</v>
      </c>
      <c r="E2352" s="34">
        <v>2024</v>
      </c>
      <c r="F2352" s="53">
        <v>45376</v>
      </c>
      <c r="G2352" s="44" t="s">
        <v>5988</v>
      </c>
      <c r="H2352" s="62">
        <v>9.76</v>
      </c>
      <c r="I2352" s="44" t="s">
        <v>5986</v>
      </c>
      <c r="J2352" s="34" t="s">
        <v>5990</v>
      </c>
      <c r="K2352" s="34" t="s">
        <v>6857</v>
      </c>
    </row>
    <row r="2353" spans="1:11" ht="130.5" customHeight="1">
      <c r="A2353" s="34" t="s">
        <v>5984</v>
      </c>
      <c r="B2353" s="34" t="s">
        <v>131</v>
      </c>
      <c r="C2353" s="34" t="s">
        <v>8</v>
      </c>
      <c r="D2353" s="34">
        <v>1</v>
      </c>
      <c r="E2353" s="34">
        <v>2024</v>
      </c>
      <c r="F2353" s="53">
        <v>45376</v>
      </c>
      <c r="G2353" s="44" t="s">
        <v>5989</v>
      </c>
      <c r="H2353" s="62">
        <v>9.9600000000000009</v>
      </c>
      <c r="I2353" s="44" t="s">
        <v>5985</v>
      </c>
      <c r="J2353" s="34" t="s">
        <v>5990</v>
      </c>
      <c r="K2353" s="34" t="s">
        <v>6857</v>
      </c>
    </row>
    <row r="2354" spans="1:11" ht="130.5" hidden="1" customHeight="1">
      <c r="A2354" s="34" t="s">
        <v>5991</v>
      </c>
      <c r="B2354" s="34" t="s">
        <v>229</v>
      </c>
      <c r="C2354" s="34" t="s">
        <v>798</v>
      </c>
      <c r="D2354" s="34">
        <v>11</v>
      </c>
      <c r="E2354" s="34">
        <v>2023</v>
      </c>
      <c r="F2354" s="53">
        <v>45376</v>
      </c>
      <c r="G2354" s="44" t="s">
        <v>5993</v>
      </c>
      <c r="H2354" s="62">
        <v>3546617.47</v>
      </c>
      <c r="I2354" s="44" t="s">
        <v>5992</v>
      </c>
      <c r="J2354" s="34" t="s">
        <v>5990</v>
      </c>
      <c r="K2354" s="34" t="s">
        <v>6857</v>
      </c>
    </row>
    <row r="2355" spans="1:11" ht="45" hidden="1" customHeight="1">
      <c r="A2355" s="34" t="s">
        <v>5994</v>
      </c>
      <c r="B2355" s="34" t="s">
        <v>4219</v>
      </c>
      <c r="C2355" s="34" t="s">
        <v>2095</v>
      </c>
      <c r="D2355" s="34">
        <v>18</v>
      </c>
      <c r="E2355" s="34">
        <v>2023</v>
      </c>
      <c r="F2355" s="53">
        <v>45372</v>
      </c>
      <c r="G2355" s="44" t="s">
        <v>5998</v>
      </c>
      <c r="H2355" s="62">
        <v>143541</v>
      </c>
      <c r="I2355" s="44" t="s">
        <v>5995</v>
      </c>
      <c r="J2355" s="34" t="s">
        <v>6000</v>
      </c>
      <c r="K2355" s="89" t="s">
        <v>6850</v>
      </c>
    </row>
    <row r="2356" spans="1:11" ht="45" hidden="1" customHeight="1">
      <c r="A2356" s="34" t="s">
        <v>5994</v>
      </c>
      <c r="B2356" s="34" t="s">
        <v>4219</v>
      </c>
      <c r="C2356" s="34" t="s">
        <v>2095</v>
      </c>
      <c r="D2356" s="34">
        <v>18</v>
      </c>
      <c r="E2356" s="34">
        <v>2023</v>
      </c>
      <c r="F2356" s="53">
        <v>45372</v>
      </c>
      <c r="G2356" s="44" t="s">
        <v>5999</v>
      </c>
      <c r="H2356" s="62">
        <v>701511.61</v>
      </c>
      <c r="I2356" s="44" t="s">
        <v>5996</v>
      </c>
      <c r="J2356" s="34" t="s">
        <v>6000</v>
      </c>
      <c r="K2356" s="89" t="s">
        <v>6850</v>
      </c>
    </row>
    <row r="2357" spans="1:11" ht="50.25" hidden="1" customHeight="1">
      <c r="A2357" s="34" t="s">
        <v>5994</v>
      </c>
      <c r="B2357" s="34" t="s">
        <v>4219</v>
      </c>
      <c r="C2357" s="34" t="s">
        <v>2095</v>
      </c>
      <c r="D2357" s="34">
        <v>18</v>
      </c>
      <c r="E2357" s="34">
        <v>2023</v>
      </c>
      <c r="F2357" s="53">
        <v>45372</v>
      </c>
      <c r="G2357" s="44" t="s">
        <v>6005</v>
      </c>
      <c r="H2357" s="62">
        <v>155078</v>
      </c>
      <c r="I2357" s="44" t="s">
        <v>5997</v>
      </c>
      <c r="J2357" s="34" t="s">
        <v>6000</v>
      </c>
      <c r="K2357" s="89" t="s">
        <v>6850</v>
      </c>
    </row>
    <row r="2358" spans="1:11" ht="52.5" hidden="1" customHeight="1">
      <c r="A2358" s="34" t="s">
        <v>5994</v>
      </c>
      <c r="B2358" s="34" t="s">
        <v>4219</v>
      </c>
      <c r="C2358" s="34" t="s">
        <v>2095</v>
      </c>
      <c r="D2358" s="34">
        <v>18</v>
      </c>
      <c r="E2358" s="34">
        <v>2023</v>
      </c>
      <c r="F2358" s="53">
        <v>45372</v>
      </c>
      <c r="G2358" s="44" t="s">
        <v>6004</v>
      </c>
      <c r="H2358" s="62">
        <v>103191</v>
      </c>
      <c r="I2358" s="44" t="s">
        <v>6001</v>
      </c>
      <c r="J2358" s="34" t="s">
        <v>6000</v>
      </c>
      <c r="K2358" s="89" t="s">
        <v>6850</v>
      </c>
    </row>
    <row r="2359" spans="1:11" ht="45" hidden="1" customHeight="1">
      <c r="A2359" s="34" t="s">
        <v>5994</v>
      </c>
      <c r="B2359" s="34" t="s">
        <v>4219</v>
      </c>
      <c r="C2359" s="34" t="s">
        <v>2095</v>
      </c>
      <c r="D2359" s="34">
        <v>18</v>
      </c>
      <c r="E2359" s="34">
        <v>2023</v>
      </c>
      <c r="F2359" s="53">
        <v>45372</v>
      </c>
      <c r="G2359" s="44" t="s">
        <v>6003</v>
      </c>
      <c r="H2359" s="62">
        <v>59748</v>
      </c>
      <c r="I2359" s="44" t="s">
        <v>6002</v>
      </c>
      <c r="J2359" s="34" t="s">
        <v>6000</v>
      </c>
      <c r="K2359" s="89" t="s">
        <v>6850</v>
      </c>
    </row>
    <row r="2360" spans="1:11" ht="50.25" hidden="1" customHeight="1">
      <c r="A2360" s="34" t="s">
        <v>5994</v>
      </c>
      <c r="B2360" s="34" t="s">
        <v>4219</v>
      </c>
      <c r="C2360" s="34" t="s">
        <v>2095</v>
      </c>
      <c r="D2360" s="34">
        <v>18</v>
      </c>
      <c r="E2360" s="34">
        <v>2023</v>
      </c>
      <c r="F2360" s="53">
        <v>45372</v>
      </c>
      <c r="G2360" s="44" t="s">
        <v>6004</v>
      </c>
      <c r="H2360" s="62">
        <v>48312</v>
      </c>
      <c r="I2360" s="44" t="s">
        <v>4635</v>
      </c>
      <c r="J2360" s="34" t="s">
        <v>6000</v>
      </c>
      <c r="K2360" s="89" t="s">
        <v>6850</v>
      </c>
    </row>
    <row r="2361" spans="1:11" ht="30" customHeight="1">
      <c r="A2361" s="34" t="s">
        <v>6006</v>
      </c>
      <c r="B2361" s="34" t="s">
        <v>4219</v>
      </c>
      <c r="C2361" s="34" t="s">
        <v>2095</v>
      </c>
      <c r="D2361" s="34">
        <v>1</v>
      </c>
      <c r="E2361" s="34">
        <v>2024</v>
      </c>
      <c r="F2361" s="53">
        <v>45376</v>
      </c>
      <c r="G2361" s="44" t="s">
        <v>6009</v>
      </c>
      <c r="H2361" s="62">
        <v>298339.20000000001</v>
      </c>
      <c r="I2361" s="44" t="s">
        <v>6007</v>
      </c>
      <c r="J2361" s="65" t="s">
        <v>6000</v>
      </c>
      <c r="K2361" s="89" t="s">
        <v>6850</v>
      </c>
    </row>
    <row r="2362" spans="1:11" ht="45" hidden="1" customHeight="1">
      <c r="A2362" s="34" t="s">
        <v>6008</v>
      </c>
      <c r="B2362" s="34" t="s">
        <v>4219</v>
      </c>
      <c r="C2362" s="34" t="s">
        <v>2095</v>
      </c>
      <c r="D2362" s="34">
        <v>10</v>
      </c>
      <c r="E2362" s="34">
        <v>2023</v>
      </c>
      <c r="F2362" s="53">
        <v>45407</v>
      </c>
      <c r="G2362" s="44" t="s">
        <v>6010</v>
      </c>
      <c r="H2362" s="62">
        <v>243075.20000000001</v>
      </c>
      <c r="I2362" s="44" t="s">
        <v>5456</v>
      </c>
      <c r="J2362" s="65" t="s">
        <v>6000</v>
      </c>
      <c r="K2362" s="89" t="s">
        <v>6850</v>
      </c>
    </row>
    <row r="2363" spans="1:11" ht="45" hidden="1" customHeight="1">
      <c r="A2363" s="34" t="s">
        <v>6012</v>
      </c>
      <c r="B2363" s="34" t="s">
        <v>141</v>
      </c>
      <c r="C2363" s="34" t="s">
        <v>798</v>
      </c>
      <c r="D2363" s="34">
        <v>1</v>
      </c>
      <c r="E2363" s="34">
        <v>2023</v>
      </c>
      <c r="F2363" s="53">
        <v>45372</v>
      </c>
      <c r="G2363" s="44" t="s">
        <v>6011</v>
      </c>
      <c r="H2363" s="62">
        <v>9595871.2599999998</v>
      </c>
      <c r="I2363" s="44" t="s">
        <v>5006</v>
      </c>
      <c r="J2363" s="34" t="s">
        <v>6013</v>
      </c>
      <c r="K2363" s="89" t="s">
        <v>6848</v>
      </c>
    </row>
    <row r="2364" spans="1:11" ht="120" hidden="1" customHeight="1">
      <c r="A2364" s="34" t="s">
        <v>6016</v>
      </c>
      <c r="B2364" s="34" t="s">
        <v>934</v>
      </c>
      <c r="C2364" s="34" t="s">
        <v>52</v>
      </c>
      <c r="D2364" s="34">
        <v>1</v>
      </c>
      <c r="E2364" s="34">
        <v>2023</v>
      </c>
      <c r="F2364" s="53">
        <v>45386</v>
      </c>
      <c r="G2364" s="44" t="s">
        <v>6017</v>
      </c>
      <c r="H2364" s="62">
        <v>41269447.630000003</v>
      </c>
      <c r="I2364" s="44" t="s">
        <v>6018</v>
      </c>
      <c r="J2364" s="34" t="s">
        <v>6019</v>
      </c>
      <c r="K2364" s="89" t="s">
        <v>6843</v>
      </c>
    </row>
    <row r="2365" spans="1:11" ht="135" customHeight="1">
      <c r="A2365" s="34" t="s">
        <v>6020</v>
      </c>
      <c r="B2365" s="34" t="s">
        <v>705</v>
      </c>
      <c r="C2365" s="34" t="s">
        <v>52</v>
      </c>
      <c r="D2365" s="34">
        <v>1</v>
      </c>
      <c r="E2365" s="34">
        <v>2024</v>
      </c>
      <c r="F2365" s="53">
        <v>45376</v>
      </c>
      <c r="G2365" s="44" t="s">
        <v>6022</v>
      </c>
      <c r="H2365" s="62">
        <v>13495136.720000001</v>
      </c>
      <c r="I2365" s="44" t="s">
        <v>6021</v>
      </c>
      <c r="J2365" s="34" t="s">
        <v>6019</v>
      </c>
      <c r="K2365" s="34" t="s">
        <v>6843</v>
      </c>
    </row>
    <row r="2366" spans="1:11" ht="90" customHeight="1">
      <c r="A2366" s="34" t="s">
        <v>6023</v>
      </c>
      <c r="B2366" s="34" t="s">
        <v>62</v>
      </c>
      <c r="C2366" s="44" t="s">
        <v>6024</v>
      </c>
      <c r="D2366" s="34">
        <v>2</v>
      </c>
      <c r="E2366" s="34">
        <v>2024</v>
      </c>
      <c r="F2366" s="53">
        <v>45387</v>
      </c>
      <c r="G2366" s="44" t="s">
        <v>6025</v>
      </c>
      <c r="H2366" s="62">
        <v>13099845.619999999</v>
      </c>
      <c r="I2366" s="44" t="s">
        <v>6026</v>
      </c>
      <c r="J2366" s="34" t="s">
        <v>6019</v>
      </c>
      <c r="K2366" s="34" t="s">
        <v>6843</v>
      </c>
    </row>
    <row r="2367" spans="1:11" ht="30" hidden="1" customHeight="1">
      <c r="A2367" s="34" t="s">
        <v>6027</v>
      </c>
      <c r="B2367" s="34" t="s">
        <v>229</v>
      </c>
      <c r="C2367" s="34" t="s">
        <v>798</v>
      </c>
      <c r="D2367" s="34">
        <v>8</v>
      </c>
      <c r="E2367" s="34">
        <v>2023</v>
      </c>
      <c r="F2367" s="53">
        <v>45384</v>
      </c>
      <c r="G2367" s="44" t="s">
        <v>6028</v>
      </c>
      <c r="H2367" s="62">
        <v>12731657.630000001</v>
      </c>
      <c r="I2367" s="44" t="s">
        <v>6029</v>
      </c>
      <c r="J2367" s="34" t="s">
        <v>6019</v>
      </c>
      <c r="K2367" s="34" t="s">
        <v>6843</v>
      </c>
    </row>
    <row r="2368" spans="1:11" ht="30" hidden="1" customHeight="1">
      <c r="A2368" s="34" t="s">
        <v>6032</v>
      </c>
      <c r="B2368" s="34" t="s">
        <v>229</v>
      </c>
      <c r="C2368" s="34" t="s">
        <v>798</v>
      </c>
      <c r="D2368" s="34">
        <v>9</v>
      </c>
      <c r="E2368" s="34">
        <v>2023</v>
      </c>
      <c r="F2368" s="53">
        <v>45384</v>
      </c>
      <c r="G2368" s="44" t="s">
        <v>6030</v>
      </c>
      <c r="H2368" s="62">
        <v>4247367.8600000003</v>
      </c>
      <c r="I2368" s="44" t="s">
        <v>6031</v>
      </c>
      <c r="J2368" s="34" t="s">
        <v>6019</v>
      </c>
      <c r="K2368" s="34" t="s">
        <v>6843</v>
      </c>
    </row>
    <row r="2369" spans="1:11" ht="73.5" hidden="1" customHeight="1">
      <c r="A2369" s="34" t="s">
        <v>6033</v>
      </c>
      <c r="B2369" s="34" t="s">
        <v>4219</v>
      </c>
      <c r="C2369" s="34" t="s">
        <v>2095</v>
      </c>
      <c r="D2369" s="34">
        <v>21</v>
      </c>
      <c r="E2369" s="34">
        <v>2023</v>
      </c>
      <c r="F2369" s="53">
        <v>45390</v>
      </c>
      <c r="G2369" s="44" t="s">
        <v>6035</v>
      </c>
      <c r="H2369" s="62">
        <v>121032</v>
      </c>
      <c r="I2369" s="44" t="s">
        <v>6034</v>
      </c>
      <c r="J2369" s="34" t="s">
        <v>6019</v>
      </c>
      <c r="K2369" s="34" t="s">
        <v>6843</v>
      </c>
    </row>
    <row r="2370" spans="1:11" ht="73.5" hidden="1" customHeight="1">
      <c r="A2370" s="34" t="s">
        <v>6033</v>
      </c>
      <c r="B2370" s="34" t="s">
        <v>4219</v>
      </c>
      <c r="C2370" s="34" t="s">
        <v>2095</v>
      </c>
      <c r="D2370" s="34">
        <v>21</v>
      </c>
      <c r="E2370" s="34">
        <v>2023</v>
      </c>
      <c r="F2370" s="53">
        <v>45390</v>
      </c>
      <c r="G2370" s="44" t="s">
        <v>6036</v>
      </c>
      <c r="H2370" s="62">
        <v>44136</v>
      </c>
      <c r="I2370" s="44" t="s">
        <v>6037</v>
      </c>
      <c r="J2370" s="34" t="s">
        <v>6019</v>
      </c>
      <c r="K2370" s="34" t="s">
        <v>6843</v>
      </c>
    </row>
    <row r="2371" spans="1:11" ht="75" customHeight="1">
      <c r="A2371" s="34" t="s">
        <v>6038</v>
      </c>
      <c r="B2371" s="34" t="s">
        <v>62</v>
      </c>
      <c r="C2371" s="44" t="s">
        <v>3111</v>
      </c>
      <c r="D2371" s="34">
        <v>1</v>
      </c>
      <c r="E2371" s="34">
        <v>2024</v>
      </c>
      <c r="F2371" s="53">
        <v>45383</v>
      </c>
      <c r="G2371" s="44" t="s">
        <v>6039</v>
      </c>
      <c r="H2371" s="62">
        <v>42999975.359999999</v>
      </c>
      <c r="I2371" s="44" t="s">
        <v>6040</v>
      </c>
      <c r="J2371" s="34" t="s">
        <v>6041</v>
      </c>
      <c r="K2371" s="34" t="s">
        <v>6859</v>
      </c>
    </row>
    <row r="2372" spans="1:11" ht="90" customHeight="1">
      <c r="A2372" s="34" t="s">
        <v>6042</v>
      </c>
      <c r="B2372" s="34" t="s">
        <v>229</v>
      </c>
      <c r="C2372" s="44" t="s">
        <v>1525</v>
      </c>
      <c r="D2372" s="34">
        <v>7</v>
      </c>
      <c r="E2372" s="34">
        <v>2024</v>
      </c>
      <c r="F2372" s="53">
        <v>45394</v>
      </c>
      <c r="G2372" s="44" t="s">
        <v>6044</v>
      </c>
      <c r="H2372" s="76" t="s">
        <v>6050</v>
      </c>
      <c r="I2372" s="44" t="s">
        <v>6045</v>
      </c>
      <c r="J2372" s="34" t="s">
        <v>6046</v>
      </c>
      <c r="K2372" s="34" t="s">
        <v>6860</v>
      </c>
    </row>
    <row r="2373" spans="1:11" ht="45" hidden="1" customHeight="1">
      <c r="A2373" s="34" t="s">
        <v>6047</v>
      </c>
      <c r="B2373" s="34" t="s">
        <v>705</v>
      </c>
      <c r="C2373" s="34" t="s">
        <v>2095</v>
      </c>
      <c r="D2373" s="34">
        <v>24</v>
      </c>
      <c r="E2373" s="34">
        <v>2023</v>
      </c>
      <c r="F2373" s="53">
        <v>45398</v>
      </c>
      <c r="G2373" s="44" t="s">
        <v>6048</v>
      </c>
      <c r="H2373" s="62">
        <v>1236140.8</v>
      </c>
      <c r="I2373" s="44" t="s">
        <v>6049</v>
      </c>
      <c r="J2373" s="34" t="s">
        <v>6051</v>
      </c>
      <c r="K2373" s="89" t="s">
        <v>6856</v>
      </c>
    </row>
    <row r="2374" spans="1:11" ht="30" hidden="1" customHeight="1">
      <c r="A2374" s="34" t="s">
        <v>6053</v>
      </c>
      <c r="B2374" s="9" t="s">
        <v>43</v>
      </c>
      <c r="C2374" s="44" t="s">
        <v>6052</v>
      </c>
      <c r="D2374" s="34">
        <v>10</v>
      </c>
      <c r="E2374" s="34">
        <v>2023</v>
      </c>
      <c r="F2374" s="53">
        <v>45033</v>
      </c>
      <c r="G2374" s="44" t="s">
        <v>6054</v>
      </c>
      <c r="H2374" s="62">
        <v>4090</v>
      </c>
      <c r="I2374" s="44" t="s">
        <v>6055</v>
      </c>
      <c r="J2374" s="34" t="s">
        <v>6056</v>
      </c>
      <c r="K2374" s="34" t="s">
        <v>6855</v>
      </c>
    </row>
    <row r="2375" spans="1:11" ht="30" hidden="1" customHeight="1">
      <c r="A2375" s="34" t="s">
        <v>6053</v>
      </c>
      <c r="B2375" s="9" t="s">
        <v>43</v>
      </c>
      <c r="C2375" s="44" t="s">
        <v>6052</v>
      </c>
      <c r="D2375" s="34">
        <v>10</v>
      </c>
      <c r="E2375" s="34">
        <v>2023</v>
      </c>
      <c r="F2375" s="53">
        <v>45033</v>
      </c>
      <c r="G2375" s="44" t="s">
        <v>6057</v>
      </c>
      <c r="H2375" s="62">
        <v>5740</v>
      </c>
      <c r="I2375" s="44" t="s">
        <v>6058</v>
      </c>
      <c r="J2375" s="34" t="s">
        <v>6056</v>
      </c>
      <c r="K2375" s="34" t="s">
        <v>6855</v>
      </c>
    </row>
    <row r="2376" spans="1:11" ht="30" hidden="1" customHeight="1">
      <c r="A2376" s="34" t="s">
        <v>6053</v>
      </c>
      <c r="B2376" s="9" t="s">
        <v>43</v>
      </c>
      <c r="C2376" s="44" t="s">
        <v>6052</v>
      </c>
      <c r="D2376" s="34">
        <v>10</v>
      </c>
      <c r="E2376" s="34">
        <v>2023</v>
      </c>
      <c r="F2376" s="53">
        <v>45033</v>
      </c>
      <c r="G2376" s="44" t="s">
        <v>6059</v>
      </c>
      <c r="H2376" s="62">
        <v>18000</v>
      </c>
      <c r="I2376" s="44" t="s">
        <v>6058</v>
      </c>
      <c r="J2376" s="34" t="s">
        <v>6056</v>
      </c>
      <c r="K2376" s="34" t="s">
        <v>6855</v>
      </c>
    </row>
    <row r="2377" spans="1:11" ht="30" hidden="1" customHeight="1">
      <c r="A2377" s="34" t="s">
        <v>6053</v>
      </c>
      <c r="B2377" s="9" t="s">
        <v>43</v>
      </c>
      <c r="C2377" s="44" t="s">
        <v>6052</v>
      </c>
      <c r="D2377" s="34">
        <v>10</v>
      </c>
      <c r="E2377" s="34">
        <v>2023</v>
      </c>
      <c r="F2377" s="53">
        <v>45033</v>
      </c>
      <c r="G2377" s="44" t="s">
        <v>6060</v>
      </c>
      <c r="H2377" s="62">
        <v>136500</v>
      </c>
      <c r="I2377" s="44" t="s">
        <v>6061</v>
      </c>
      <c r="J2377" s="34" t="s">
        <v>6056</v>
      </c>
      <c r="K2377" s="34" t="s">
        <v>6855</v>
      </c>
    </row>
    <row r="2378" spans="1:11" ht="30" hidden="1" customHeight="1">
      <c r="A2378" s="34" t="s">
        <v>6053</v>
      </c>
      <c r="B2378" s="9" t="s">
        <v>43</v>
      </c>
      <c r="C2378" s="44" t="s">
        <v>6052</v>
      </c>
      <c r="D2378" s="34">
        <v>10</v>
      </c>
      <c r="E2378" s="34">
        <v>2023</v>
      </c>
      <c r="F2378" s="53">
        <v>45033</v>
      </c>
      <c r="G2378" s="44" t="s">
        <v>6063</v>
      </c>
      <c r="H2378" s="62">
        <v>20288.400000000001</v>
      </c>
      <c r="I2378" s="44" t="s">
        <v>6062</v>
      </c>
      <c r="J2378" s="34" t="s">
        <v>6056</v>
      </c>
      <c r="K2378" s="34" t="s">
        <v>6855</v>
      </c>
    </row>
    <row r="2379" spans="1:11" ht="30" hidden="1" customHeight="1">
      <c r="A2379" s="34" t="s">
        <v>6053</v>
      </c>
      <c r="B2379" s="9" t="s">
        <v>43</v>
      </c>
      <c r="C2379" s="44" t="s">
        <v>6052</v>
      </c>
      <c r="D2379" s="34">
        <v>10</v>
      </c>
      <c r="E2379" s="34">
        <v>2023</v>
      </c>
      <c r="F2379" s="53">
        <v>45033</v>
      </c>
      <c r="G2379" s="44" t="s">
        <v>6065</v>
      </c>
      <c r="H2379" s="62">
        <v>59000</v>
      </c>
      <c r="I2379" s="44" t="s">
        <v>6064</v>
      </c>
      <c r="J2379" s="34" t="s">
        <v>6056</v>
      </c>
      <c r="K2379" s="34" t="s">
        <v>6855</v>
      </c>
    </row>
    <row r="2380" spans="1:11" ht="30" hidden="1" customHeight="1">
      <c r="A2380" s="34" t="s">
        <v>6053</v>
      </c>
      <c r="B2380" s="9" t="s">
        <v>43</v>
      </c>
      <c r="C2380" s="44" t="s">
        <v>6052</v>
      </c>
      <c r="D2380" s="34">
        <v>10</v>
      </c>
      <c r="E2380" s="34">
        <v>2023</v>
      </c>
      <c r="F2380" s="53">
        <v>45033</v>
      </c>
      <c r="G2380" s="44" t="s">
        <v>6067</v>
      </c>
      <c r="H2380" s="62">
        <v>7920</v>
      </c>
      <c r="I2380" s="44" t="s">
        <v>6066</v>
      </c>
      <c r="J2380" s="34" t="s">
        <v>6056</v>
      </c>
      <c r="K2380" s="34" t="s">
        <v>6855</v>
      </c>
    </row>
    <row r="2381" spans="1:11" ht="30" hidden="1" customHeight="1">
      <c r="A2381" s="34" t="s">
        <v>6053</v>
      </c>
      <c r="B2381" s="9" t="s">
        <v>43</v>
      </c>
      <c r="C2381" s="44" t="s">
        <v>6052</v>
      </c>
      <c r="D2381" s="34">
        <v>10</v>
      </c>
      <c r="E2381" s="34">
        <v>2023</v>
      </c>
      <c r="F2381" s="53">
        <v>45033</v>
      </c>
      <c r="G2381" s="44" t="s">
        <v>6069</v>
      </c>
      <c r="H2381" s="76">
        <v>70000</v>
      </c>
      <c r="I2381" s="44" t="s">
        <v>6068</v>
      </c>
      <c r="J2381" s="34" t="s">
        <v>6056</v>
      </c>
      <c r="K2381" s="34" t="s">
        <v>6855</v>
      </c>
    </row>
    <row r="2382" spans="1:11" ht="30" hidden="1" customHeight="1">
      <c r="A2382" s="34" t="s">
        <v>6053</v>
      </c>
      <c r="B2382" s="9" t="s">
        <v>43</v>
      </c>
      <c r="C2382" s="44" t="s">
        <v>6052</v>
      </c>
      <c r="D2382" s="34">
        <v>10</v>
      </c>
      <c r="E2382" s="34">
        <v>2023</v>
      </c>
      <c r="F2382" s="53">
        <v>45033</v>
      </c>
      <c r="G2382" s="44" t="s">
        <v>6071</v>
      </c>
      <c r="H2382" s="62">
        <v>11000</v>
      </c>
      <c r="I2382" s="44" t="s">
        <v>6070</v>
      </c>
      <c r="J2382" s="34" t="s">
        <v>6056</v>
      </c>
      <c r="K2382" s="34" t="s">
        <v>6855</v>
      </c>
    </row>
    <row r="2383" spans="1:11" ht="30" hidden="1" customHeight="1">
      <c r="A2383" s="34" t="s">
        <v>6053</v>
      </c>
      <c r="B2383" s="9" t="s">
        <v>43</v>
      </c>
      <c r="C2383" s="44" t="s">
        <v>6052</v>
      </c>
      <c r="D2383" s="34">
        <v>10</v>
      </c>
      <c r="E2383" s="34">
        <v>2023</v>
      </c>
      <c r="F2383" s="53">
        <v>45033</v>
      </c>
      <c r="G2383" s="44" t="s">
        <v>6072</v>
      </c>
      <c r="H2383" s="62">
        <v>1811</v>
      </c>
      <c r="I2383" s="44" t="s">
        <v>6070</v>
      </c>
      <c r="J2383" s="34" t="s">
        <v>6056</v>
      </c>
      <c r="K2383" s="34" t="s">
        <v>6855</v>
      </c>
    </row>
    <row r="2384" spans="1:11" ht="30" hidden="1" customHeight="1">
      <c r="A2384" s="34" t="s">
        <v>6053</v>
      </c>
      <c r="B2384" s="9" t="s">
        <v>43</v>
      </c>
      <c r="C2384" s="44" t="s">
        <v>6052</v>
      </c>
      <c r="D2384" s="34">
        <v>10</v>
      </c>
      <c r="E2384" s="34">
        <v>2023</v>
      </c>
      <c r="F2384" s="53">
        <v>45033</v>
      </c>
      <c r="G2384" s="44" t="s">
        <v>6074</v>
      </c>
      <c r="H2384" s="62">
        <v>7425</v>
      </c>
      <c r="I2384" s="44" t="s">
        <v>6073</v>
      </c>
      <c r="J2384" s="34" t="s">
        <v>6056</v>
      </c>
      <c r="K2384" s="34" t="s">
        <v>6855</v>
      </c>
    </row>
    <row r="2385" spans="1:11" ht="30" hidden="1" customHeight="1">
      <c r="A2385" s="34" t="s">
        <v>6053</v>
      </c>
      <c r="B2385" s="9" t="s">
        <v>43</v>
      </c>
      <c r="C2385" s="44" t="s">
        <v>6052</v>
      </c>
      <c r="D2385" s="34">
        <v>10</v>
      </c>
      <c r="E2385" s="34">
        <v>2023</v>
      </c>
      <c r="F2385" s="53">
        <v>45033</v>
      </c>
      <c r="G2385" s="44" t="s">
        <v>6075</v>
      </c>
      <c r="H2385" s="62">
        <v>476.16</v>
      </c>
      <c r="I2385" s="44" t="s">
        <v>6073</v>
      </c>
      <c r="J2385" s="34" t="s">
        <v>6056</v>
      </c>
      <c r="K2385" s="34" t="s">
        <v>6855</v>
      </c>
    </row>
    <row r="2386" spans="1:11" ht="30" hidden="1" customHeight="1">
      <c r="A2386" s="34" t="s">
        <v>6053</v>
      </c>
      <c r="B2386" s="9" t="s">
        <v>43</v>
      </c>
      <c r="C2386" s="44" t="s">
        <v>6052</v>
      </c>
      <c r="D2386" s="34">
        <v>10</v>
      </c>
      <c r="E2386" s="34">
        <v>2023</v>
      </c>
      <c r="F2386" s="53">
        <v>45033</v>
      </c>
      <c r="G2386" s="44" t="s">
        <v>6077</v>
      </c>
      <c r="H2386" s="62">
        <v>27520</v>
      </c>
      <c r="I2386" s="44" t="s">
        <v>6076</v>
      </c>
      <c r="J2386" s="34" t="s">
        <v>6056</v>
      </c>
      <c r="K2386" s="34" t="s">
        <v>6855</v>
      </c>
    </row>
    <row r="2387" spans="1:11" ht="30" hidden="1" customHeight="1">
      <c r="A2387" s="34" t="s">
        <v>6053</v>
      </c>
      <c r="B2387" s="9" t="s">
        <v>43</v>
      </c>
      <c r="C2387" s="44" t="s">
        <v>6052</v>
      </c>
      <c r="D2387" s="34">
        <v>10</v>
      </c>
      <c r="E2387" s="34">
        <v>2023</v>
      </c>
      <c r="F2387" s="53">
        <v>45033</v>
      </c>
      <c r="G2387" s="44" t="s">
        <v>6079</v>
      </c>
      <c r="H2387" s="62">
        <v>16999.98</v>
      </c>
      <c r="I2387" s="44" t="s">
        <v>6078</v>
      </c>
      <c r="J2387" s="34" t="s">
        <v>6056</v>
      </c>
      <c r="K2387" s="34" t="s">
        <v>6855</v>
      </c>
    </row>
    <row r="2388" spans="1:11" ht="30" hidden="1" customHeight="1">
      <c r="A2388" s="34" t="s">
        <v>6053</v>
      </c>
      <c r="B2388" s="9" t="s">
        <v>43</v>
      </c>
      <c r="C2388" s="44" t="s">
        <v>6052</v>
      </c>
      <c r="D2388" s="34">
        <v>10</v>
      </c>
      <c r="E2388" s="34">
        <v>2023</v>
      </c>
      <c r="F2388" s="53">
        <v>45033</v>
      </c>
      <c r="G2388" s="44" t="s">
        <v>6081</v>
      </c>
      <c r="H2388" s="62">
        <v>21500</v>
      </c>
      <c r="I2388" s="44" t="s">
        <v>6080</v>
      </c>
      <c r="J2388" s="34" t="s">
        <v>6056</v>
      </c>
      <c r="K2388" s="34" t="s">
        <v>6855</v>
      </c>
    </row>
    <row r="2389" spans="1:11" ht="30" hidden="1" customHeight="1">
      <c r="A2389" s="34" t="s">
        <v>6053</v>
      </c>
      <c r="B2389" s="9" t="s">
        <v>43</v>
      </c>
      <c r="C2389" s="44" t="s">
        <v>6052</v>
      </c>
      <c r="D2389" s="34">
        <v>10</v>
      </c>
      <c r="E2389" s="34">
        <v>2023</v>
      </c>
      <c r="F2389" s="53">
        <v>45033</v>
      </c>
      <c r="G2389" s="44" t="s">
        <v>6083</v>
      </c>
      <c r="H2389" s="62">
        <v>9731.68</v>
      </c>
      <c r="I2389" s="44" t="s">
        <v>6082</v>
      </c>
      <c r="J2389" s="34" t="s">
        <v>6056</v>
      </c>
      <c r="K2389" s="34" t="s">
        <v>6855</v>
      </c>
    </row>
    <row r="2390" spans="1:11" ht="30" hidden="1" customHeight="1">
      <c r="A2390" s="34" t="s">
        <v>6084</v>
      </c>
      <c r="B2390" s="34" t="s">
        <v>30</v>
      </c>
      <c r="C2390" s="44" t="s">
        <v>8</v>
      </c>
      <c r="D2390" s="34">
        <v>38</v>
      </c>
      <c r="E2390" s="34">
        <v>2023</v>
      </c>
      <c r="F2390" s="53">
        <v>45401</v>
      </c>
      <c r="G2390" s="44" t="s">
        <v>6085</v>
      </c>
      <c r="H2390" s="62">
        <v>6403250</v>
      </c>
      <c r="I2390" s="44" t="s">
        <v>4267</v>
      </c>
      <c r="J2390" s="34" t="s">
        <v>6056</v>
      </c>
      <c r="K2390" s="89" t="s">
        <v>6855</v>
      </c>
    </row>
    <row r="2391" spans="1:11" ht="30" hidden="1" customHeight="1">
      <c r="A2391" s="34" t="s">
        <v>6086</v>
      </c>
      <c r="B2391" s="34" t="s">
        <v>229</v>
      </c>
      <c r="C2391" s="44" t="s">
        <v>8</v>
      </c>
      <c r="D2391" s="34">
        <v>11</v>
      </c>
      <c r="E2391" s="34">
        <v>2023</v>
      </c>
      <c r="F2391" s="53">
        <v>45397</v>
      </c>
      <c r="G2391" s="44" t="s">
        <v>6087</v>
      </c>
      <c r="H2391" s="62">
        <v>1304000</v>
      </c>
      <c r="I2391" s="44" t="s">
        <v>2813</v>
      </c>
      <c r="J2391" s="34" t="s">
        <v>6056</v>
      </c>
      <c r="K2391" s="34" t="s">
        <v>6855</v>
      </c>
    </row>
    <row r="2392" spans="1:11" ht="30" hidden="1" customHeight="1">
      <c r="A2392" s="34" t="s">
        <v>6086</v>
      </c>
      <c r="B2392" s="34" t="s">
        <v>229</v>
      </c>
      <c r="C2392" s="44" t="s">
        <v>8</v>
      </c>
      <c r="D2392" s="34">
        <v>11</v>
      </c>
      <c r="E2392" s="34">
        <v>2023</v>
      </c>
      <c r="F2392" s="53">
        <v>45397</v>
      </c>
      <c r="G2392" s="44" t="s">
        <v>6088</v>
      </c>
      <c r="H2392" s="62">
        <v>22674118.800000001</v>
      </c>
      <c r="I2392" s="44" t="s">
        <v>2193</v>
      </c>
      <c r="J2392" s="34" t="s">
        <v>6056</v>
      </c>
      <c r="K2392" s="34" t="s">
        <v>6855</v>
      </c>
    </row>
    <row r="2393" spans="1:11" ht="30" customHeight="1">
      <c r="A2393" s="34" t="s">
        <v>6091</v>
      </c>
      <c r="B2393" s="34" t="s">
        <v>229</v>
      </c>
      <c r="C2393" s="44" t="s">
        <v>8</v>
      </c>
      <c r="D2393" s="34">
        <v>8</v>
      </c>
      <c r="E2393" s="34">
        <v>2024</v>
      </c>
      <c r="F2393" s="53">
        <v>45397</v>
      </c>
      <c r="G2393" s="44" t="s">
        <v>6089</v>
      </c>
      <c r="H2393" s="62">
        <v>3282322.56</v>
      </c>
      <c r="I2393" s="44" t="s">
        <v>6090</v>
      </c>
      <c r="J2393" s="34" t="s">
        <v>6093</v>
      </c>
      <c r="K2393" s="89" t="s">
        <v>6854</v>
      </c>
    </row>
    <row r="2394" spans="1:11" ht="120" hidden="1" customHeight="1">
      <c r="A2394" s="34" t="s">
        <v>6084</v>
      </c>
      <c r="B2394" s="34" t="s">
        <v>30</v>
      </c>
      <c r="C2394" s="44" t="s">
        <v>6092</v>
      </c>
      <c r="D2394" s="34">
        <v>38</v>
      </c>
      <c r="E2394" s="34">
        <v>2023</v>
      </c>
      <c r="F2394" s="53">
        <v>45401</v>
      </c>
      <c r="G2394" s="44" t="s">
        <v>6094</v>
      </c>
      <c r="H2394" s="62" t="s">
        <v>70</v>
      </c>
      <c r="I2394" s="44" t="s">
        <v>884</v>
      </c>
      <c r="J2394" s="34" t="s">
        <v>6093</v>
      </c>
      <c r="K2394" s="89" t="s">
        <v>6854</v>
      </c>
    </row>
    <row r="2395" spans="1:11" ht="30" customHeight="1">
      <c r="A2395" s="34" t="s">
        <v>6096</v>
      </c>
      <c r="B2395" s="34" t="s">
        <v>229</v>
      </c>
      <c r="C2395" s="44" t="s">
        <v>8</v>
      </c>
      <c r="D2395" s="34">
        <v>3</v>
      </c>
      <c r="E2395" s="34">
        <v>2024</v>
      </c>
      <c r="F2395" s="53">
        <v>45399</v>
      </c>
      <c r="G2395" s="44" t="s">
        <v>6095</v>
      </c>
      <c r="H2395" s="62">
        <v>2344592.16</v>
      </c>
      <c r="I2395" s="44" t="s">
        <v>6097</v>
      </c>
      <c r="J2395" s="34" t="s">
        <v>6093</v>
      </c>
      <c r="K2395" s="89" t="s">
        <v>6854</v>
      </c>
    </row>
    <row r="2396" spans="1:11" ht="45" customHeight="1">
      <c r="A2396" s="34" t="s">
        <v>6098</v>
      </c>
      <c r="B2396" s="34" t="s">
        <v>934</v>
      </c>
      <c r="C2396" s="44" t="s">
        <v>8</v>
      </c>
      <c r="D2396" s="34">
        <v>3</v>
      </c>
      <c r="E2396" s="34">
        <v>2024</v>
      </c>
      <c r="F2396" s="53">
        <v>45406</v>
      </c>
      <c r="G2396" s="44" t="s">
        <v>6099</v>
      </c>
      <c r="H2396" s="62">
        <v>243209.08</v>
      </c>
      <c r="I2396" s="44" t="s">
        <v>6100</v>
      </c>
      <c r="J2396" s="34" t="s">
        <v>6101</v>
      </c>
      <c r="K2396" s="34" t="s">
        <v>6861</v>
      </c>
    </row>
    <row r="2397" spans="1:11" ht="60" customHeight="1">
      <c r="A2397" s="34" t="s">
        <v>6023</v>
      </c>
      <c r="B2397" s="34" t="s">
        <v>62</v>
      </c>
      <c r="C2397" s="44" t="s">
        <v>3111</v>
      </c>
      <c r="D2397" s="34">
        <v>2</v>
      </c>
      <c r="E2397" s="34">
        <v>2024</v>
      </c>
      <c r="F2397" s="53">
        <v>45411</v>
      </c>
      <c r="G2397" s="44" t="s">
        <v>6102</v>
      </c>
      <c r="H2397" s="62">
        <v>19599870.109999999</v>
      </c>
      <c r="I2397" s="44" t="s">
        <v>6026</v>
      </c>
      <c r="J2397" s="34" t="s">
        <v>6103</v>
      </c>
      <c r="K2397" s="34" t="s">
        <v>6862</v>
      </c>
    </row>
    <row r="2398" spans="1:11" ht="30" customHeight="1">
      <c r="A2398" s="34" t="s">
        <v>6104</v>
      </c>
      <c r="B2398" s="34" t="s">
        <v>1678</v>
      </c>
      <c r="C2398" s="44" t="s">
        <v>6052</v>
      </c>
      <c r="D2398" s="34">
        <v>8</v>
      </c>
      <c r="E2398" s="34">
        <v>2024</v>
      </c>
      <c r="F2398" s="53">
        <v>45415</v>
      </c>
      <c r="G2398" s="44" t="s">
        <v>6105</v>
      </c>
      <c r="H2398" s="62">
        <v>440395.87</v>
      </c>
      <c r="I2398" s="44" t="s">
        <v>3847</v>
      </c>
      <c r="J2398" s="34" t="s">
        <v>6106</v>
      </c>
      <c r="K2398" s="34" t="s">
        <v>6863</v>
      </c>
    </row>
    <row r="2399" spans="1:11" ht="30" customHeight="1">
      <c r="A2399" s="34" t="s">
        <v>6107</v>
      </c>
      <c r="B2399" s="34" t="s">
        <v>62</v>
      </c>
      <c r="C2399" s="44" t="s">
        <v>1525</v>
      </c>
      <c r="D2399" s="34">
        <v>3</v>
      </c>
      <c r="E2399" s="34">
        <v>2024</v>
      </c>
      <c r="F2399" s="53">
        <v>45407</v>
      </c>
      <c r="G2399" s="44" t="s">
        <v>6108</v>
      </c>
      <c r="H2399" s="62">
        <v>1230950</v>
      </c>
      <c r="I2399" s="44" t="s">
        <v>6109</v>
      </c>
      <c r="J2399" s="34" t="s">
        <v>6106</v>
      </c>
      <c r="K2399" s="34" t="s">
        <v>6863</v>
      </c>
    </row>
    <row r="2400" spans="1:11" ht="45" customHeight="1">
      <c r="A2400" s="34" t="s">
        <v>6110</v>
      </c>
      <c r="B2400" s="34" t="s">
        <v>62</v>
      </c>
      <c r="C2400" s="44" t="s">
        <v>1525</v>
      </c>
      <c r="D2400" s="34">
        <v>6</v>
      </c>
      <c r="E2400" s="34">
        <v>2024</v>
      </c>
      <c r="F2400" s="53">
        <v>45414</v>
      </c>
      <c r="G2400" s="44" t="s">
        <v>6111</v>
      </c>
      <c r="H2400" s="62">
        <v>354000</v>
      </c>
      <c r="I2400" s="44" t="s">
        <v>6112</v>
      </c>
      <c r="J2400" s="34" t="s">
        <v>6106</v>
      </c>
      <c r="K2400" s="34" t="s">
        <v>6863</v>
      </c>
    </row>
    <row r="2401" spans="1:11" ht="30" customHeight="1">
      <c r="A2401" s="34" t="s">
        <v>6113</v>
      </c>
      <c r="B2401" s="34" t="s">
        <v>229</v>
      </c>
      <c r="C2401" s="34" t="s">
        <v>8</v>
      </c>
      <c r="D2401" s="34">
        <v>6</v>
      </c>
      <c r="E2401" s="34">
        <v>2024</v>
      </c>
      <c r="F2401" s="53">
        <v>45411</v>
      </c>
      <c r="G2401" s="44" t="s">
        <v>6114</v>
      </c>
      <c r="H2401" s="62">
        <v>1986.04</v>
      </c>
      <c r="I2401" s="44" t="s">
        <v>6117</v>
      </c>
      <c r="J2401" s="34" t="s">
        <v>6106</v>
      </c>
      <c r="K2401" s="34" t="s">
        <v>6863</v>
      </c>
    </row>
    <row r="2402" spans="1:11" ht="30" customHeight="1">
      <c r="A2402" s="34" t="s">
        <v>6113</v>
      </c>
      <c r="B2402" s="34" t="s">
        <v>229</v>
      </c>
      <c r="C2402" s="9" t="s">
        <v>8</v>
      </c>
      <c r="D2402" s="34">
        <v>6</v>
      </c>
      <c r="E2402" s="34">
        <v>2024</v>
      </c>
      <c r="F2402" s="53">
        <v>45411</v>
      </c>
      <c r="G2402" s="44" t="s">
        <v>6115</v>
      </c>
      <c r="H2402" s="62">
        <v>5944.11</v>
      </c>
      <c r="I2402" s="44" t="s">
        <v>5263</v>
      </c>
      <c r="J2402" s="34" t="s">
        <v>6106</v>
      </c>
      <c r="K2402" s="34" t="s">
        <v>6863</v>
      </c>
    </row>
    <row r="2403" spans="1:11" ht="30" customHeight="1">
      <c r="A2403" s="34" t="s">
        <v>6113</v>
      </c>
      <c r="B2403" s="34" t="s">
        <v>229</v>
      </c>
      <c r="C2403" s="9" t="s">
        <v>8</v>
      </c>
      <c r="D2403" s="34">
        <v>6</v>
      </c>
      <c r="E2403" s="34">
        <v>2024</v>
      </c>
      <c r="F2403" s="53">
        <v>45411</v>
      </c>
      <c r="G2403" s="44" t="s">
        <v>6116</v>
      </c>
      <c r="H2403" s="62">
        <v>6289.92</v>
      </c>
      <c r="I2403" s="44" t="s">
        <v>6118</v>
      </c>
      <c r="J2403" s="34" t="s">
        <v>6106</v>
      </c>
      <c r="K2403" s="34" t="s">
        <v>6863</v>
      </c>
    </row>
    <row r="2404" spans="1:11" ht="30" customHeight="1">
      <c r="A2404" s="34" t="s">
        <v>6113</v>
      </c>
      <c r="B2404" s="34" t="s">
        <v>229</v>
      </c>
      <c r="C2404" s="9" t="s">
        <v>8</v>
      </c>
      <c r="D2404" s="34">
        <v>6</v>
      </c>
      <c r="E2404" s="34">
        <v>2024</v>
      </c>
      <c r="F2404" s="53">
        <v>45411</v>
      </c>
      <c r="G2404" s="44" t="s">
        <v>6119</v>
      </c>
      <c r="H2404" s="62">
        <v>116186.68</v>
      </c>
      <c r="I2404" s="44" t="s">
        <v>4745</v>
      </c>
      <c r="J2404" s="34" t="s">
        <v>6106</v>
      </c>
      <c r="K2404" s="34" t="s">
        <v>6863</v>
      </c>
    </row>
    <row r="2405" spans="1:11" ht="30" customHeight="1">
      <c r="A2405" s="34" t="s">
        <v>6120</v>
      </c>
      <c r="B2405" s="34" t="s">
        <v>229</v>
      </c>
      <c r="C2405" s="9" t="s">
        <v>8</v>
      </c>
      <c r="D2405" s="34">
        <v>7</v>
      </c>
      <c r="E2405" s="34">
        <v>2024</v>
      </c>
      <c r="F2405" s="53">
        <v>45414</v>
      </c>
      <c r="G2405" s="44" t="s">
        <v>6121</v>
      </c>
      <c r="H2405" s="62">
        <v>107566.49</v>
      </c>
      <c r="I2405" s="44" t="s">
        <v>6122</v>
      </c>
      <c r="J2405" s="34" t="s">
        <v>6106</v>
      </c>
      <c r="K2405" s="34" t="s">
        <v>6863</v>
      </c>
    </row>
    <row r="2406" spans="1:11" ht="60" customHeight="1">
      <c r="A2406" s="34" t="s">
        <v>6123</v>
      </c>
      <c r="B2406" s="34" t="s">
        <v>5814</v>
      </c>
      <c r="C2406" s="9" t="s">
        <v>8</v>
      </c>
      <c r="D2406" s="34">
        <v>6</v>
      </c>
      <c r="E2406" s="34">
        <v>2024</v>
      </c>
      <c r="F2406" s="53">
        <v>45420</v>
      </c>
      <c r="G2406" s="44" t="s">
        <v>6124</v>
      </c>
      <c r="H2406" s="62">
        <v>6309264</v>
      </c>
      <c r="I2406" s="44" t="s">
        <v>6125</v>
      </c>
      <c r="J2406" s="34" t="s">
        <v>6126</v>
      </c>
      <c r="K2406" s="34" t="s">
        <v>6864</v>
      </c>
    </row>
    <row r="2407" spans="1:11" ht="45" customHeight="1">
      <c r="A2407" s="34" t="s">
        <v>6127</v>
      </c>
      <c r="B2407" s="9" t="s">
        <v>43</v>
      </c>
      <c r="C2407" s="44" t="s">
        <v>6052</v>
      </c>
      <c r="D2407" s="34">
        <v>1</v>
      </c>
      <c r="E2407" s="34">
        <v>2024</v>
      </c>
      <c r="F2407" s="53">
        <v>45418</v>
      </c>
      <c r="G2407" s="44" t="s">
        <v>6128</v>
      </c>
      <c r="H2407" s="62">
        <v>5700061.4000000004</v>
      </c>
      <c r="I2407" s="44" t="s">
        <v>3213</v>
      </c>
      <c r="J2407" s="34" t="s">
        <v>6126</v>
      </c>
      <c r="K2407" s="34" t="s">
        <v>6864</v>
      </c>
    </row>
    <row r="2408" spans="1:11" ht="45" customHeight="1">
      <c r="A2408" s="34" t="s">
        <v>6127</v>
      </c>
      <c r="B2408" s="9" t="s">
        <v>43</v>
      </c>
      <c r="C2408" s="44" t="s">
        <v>6052</v>
      </c>
      <c r="D2408" s="34">
        <v>1</v>
      </c>
      <c r="E2408" s="34">
        <v>2024</v>
      </c>
      <c r="F2408" s="53">
        <v>45418</v>
      </c>
      <c r="G2408" s="44" t="s">
        <v>6129</v>
      </c>
      <c r="H2408" s="62">
        <v>1582535.41</v>
      </c>
      <c r="I2408" s="44" t="s">
        <v>4905</v>
      </c>
      <c r="J2408" s="34" t="s">
        <v>6126</v>
      </c>
      <c r="K2408" s="34" t="s">
        <v>6864</v>
      </c>
    </row>
    <row r="2409" spans="1:11" ht="45" customHeight="1">
      <c r="A2409" s="34" t="s">
        <v>6127</v>
      </c>
      <c r="B2409" s="9" t="s">
        <v>43</v>
      </c>
      <c r="C2409" s="44" t="s">
        <v>6052</v>
      </c>
      <c r="D2409" s="34">
        <v>1</v>
      </c>
      <c r="E2409" s="34">
        <v>2024</v>
      </c>
      <c r="F2409" s="53">
        <v>45418</v>
      </c>
      <c r="G2409" s="44" t="s">
        <v>6130</v>
      </c>
      <c r="H2409" s="62">
        <v>1333848.42</v>
      </c>
      <c r="I2409" s="44" t="s">
        <v>4905</v>
      </c>
      <c r="J2409" s="34" t="s">
        <v>6126</v>
      </c>
      <c r="K2409" s="34" t="s">
        <v>6864</v>
      </c>
    </row>
    <row r="2410" spans="1:11" ht="15" customHeight="1">
      <c r="A2410" s="34" t="s">
        <v>6131</v>
      </c>
      <c r="B2410" s="44" t="s">
        <v>3869</v>
      </c>
      <c r="C2410" s="34" t="s">
        <v>551</v>
      </c>
      <c r="D2410" s="34" t="s">
        <v>70</v>
      </c>
      <c r="E2410" s="34">
        <v>2024</v>
      </c>
      <c r="F2410" s="53">
        <v>45429</v>
      </c>
      <c r="G2410" s="34" t="s">
        <v>6132</v>
      </c>
      <c r="H2410" s="62">
        <v>1000968.2</v>
      </c>
      <c r="I2410" s="44" t="s">
        <v>6133</v>
      </c>
      <c r="J2410" s="34" t="s">
        <v>6134</v>
      </c>
      <c r="K2410" s="34" t="s">
        <v>6866</v>
      </c>
    </row>
    <row r="2411" spans="1:11" ht="15" customHeight="1">
      <c r="A2411" s="34" t="s">
        <v>6135</v>
      </c>
      <c r="B2411" s="34" t="s">
        <v>229</v>
      </c>
      <c r="C2411" s="9" t="s">
        <v>8</v>
      </c>
      <c r="D2411" s="34">
        <v>16</v>
      </c>
      <c r="E2411" s="34">
        <v>2024</v>
      </c>
      <c r="F2411" s="53">
        <v>45421</v>
      </c>
      <c r="G2411" s="34" t="s">
        <v>6136</v>
      </c>
      <c r="H2411" s="62">
        <v>32038920</v>
      </c>
      <c r="I2411" s="44" t="s">
        <v>4187</v>
      </c>
      <c r="J2411" s="34" t="s">
        <v>6134</v>
      </c>
      <c r="K2411" s="34" t="s">
        <v>6866</v>
      </c>
    </row>
    <row r="2412" spans="1:11" ht="15" customHeight="1">
      <c r="A2412" s="34" t="s">
        <v>6135</v>
      </c>
      <c r="B2412" s="34" t="s">
        <v>229</v>
      </c>
      <c r="C2412" s="9" t="s">
        <v>8</v>
      </c>
      <c r="D2412" s="34">
        <v>16</v>
      </c>
      <c r="E2412" s="34">
        <v>2024</v>
      </c>
      <c r="F2412" s="53">
        <v>45421</v>
      </c>
      <c r="G2412" s="34" t="s">
        <v>6137</v>
      </c>
      <c r="H2412" s="62">
        <v>6296400</v>
      </c>
      <c r="I2412" s="44" t="s">
        <v>4187</v>
      </c>
      <c r="J2412" s="34" t="s">
        <v>6134</v>
      </c>
      <c r="K2412" s="34" t="s">
        <v>6866</v>
      </c>
    </row>
    <row r="2413" spans="1:11" ht="30" hidden="1" customHeight="1">
      <c r="A2413" s="34" t="s">
        <v>6138</v>
      </c>
      <c r="B2413" s="34" t="s">
        <v>5018</v>
      </c>
      <c r="C2413" s="9" t="s">
        <v>8</v>
      </c>
      <c r="D2413" s="34">
        <v>9</v>
      </c>
      <c r="E2413" s="34">
        <v>2023</v>
      </c>
      <c r="F2413" s="53">
        <v>45425</v>
      </c>
      <c r="G2413" s="44" t="s">
        <v>6139</v>
      </c>
      <c r="H2413" s="62">
        <v>35208.5</v>
      </c>
      <c r="I2413" s="44" t="s">
        <v>6140</v>
      </c>
      <c r="J2413" s="34" t="s">
        <v>6141</v>
      </c>
      <c r="K2413" s="34" t="s">
        <v>6844</v>
      </c>
    </row>
    <row r="2414" spans="1:11" ht="60" hidden="1" customHeight="1">
      <c r="A2414" s="34" t="s">
        <v>6142</v>
      </c>
      <c r="B2414" s="34" t="s">
        <v>4219</v>
      </c>
      <c r="C2414" s="34" t="s">
        <v>2095</v>
      </c>
      <c r="D2414" s="34">
        <v>16</v>
      </c>
      <c r="E2414" s="34">
        <v>2023</v>
      </c>
      <c r="F2414" s="53">
        <v>45432</v>
      </c>
      <c r="G2414" s="44" t="s">
        <v>6144</v>
      </c>
      <c r="H2414" s="62">
        <v>95001</v>
      </c>
      <c r="I2414" s="44" t="s">
        <v>6143</v>
      </c>
      <c r="J2414" s="34" t="s">
        <v>6141</v>
      </c>
      <c r="K2414" s="34" t="s">
        <v>6844</v>
      </c>
    </row>
    <row r="2415" spans="1:11" ht="72.75" hidden="1" customHeight="1">
      <c r="A2415" s="34" t="s">
        <v>6142</v>
      </c>
      <c r="B2415" s="34" t="s">
        <v>4219</v>
      </c>
      <c r="C2415" s="34" t="s">
        <v>2095</v>
      </c>
      <c r="D2415" s="34">
        <v>16</v>
      </c>
      <c r="E2415" s="34">
        <v>2023</v>
      </c>
      <c r="F2415" s="53">
        <v>45432</v>
      </c>
      <c r="G2415" s="44" t="s">
        <v>6146</v>
      </c>
      <c r="H2415" s="62">
        <v>1268797.8</v>
      </c>
      <c r="I2415" s="44" t="s">
        <v>6145</v>
      </c>
      <c r="J2415" s="34" t="s">
        <v>6141</v>
      </c>
      <c r="K2415" s="34" t="s">
        <v>6844</v>
      </c>
    </row>
    <row r="2416" spans="1:11" ht="70.5" hidden="1" customHeight="1">
      <c r="A2416" s="34" t="s">
        <v>6142</v>
      </c>
      <c r="B2416" s="34" t="s">
        <v>4219</v>
      </c>
      <c r="C2416" s="34" t="s">
        <v>2095</v>
      </c>
      <c r="D2416" s="34">
        <v>16</v>
      </c>
      <c r="E2416" s="34">
        <v>2023</v>
      </c>
      <c r="F2416" s="53">
        <v>45432</v>
      </c>
      <c r="G2416" s="44" t="s">
        <v>6148</v>
      </c>
      <c r="H2416" s="62">
        <v>325025.48</v>
      </c>
      <c r="I2416" s="44" t="s">
        <v>6147</v>
      </c>
      <c r="J2416" s="34" t="s">
        <v>6141</v>
      </c>
      <c r="K2416" s="34" t="s">
        <v>6844</v>
      </c>
    </row>
    <row r="2417" spans="1:11" ht="60" hidden="1" customHeight="1">
      <c r="A2417" s="34" t="s">
        <v>6142</v>
      </c>
      <c r="B2417" s="34" t="s">
        <v>4219</v>
      </c>
      <c r="C2417" s="34" t="s">
        <v>2095</v>
      </c>
      <c r="D2417" s="34">
        <v>16</v>
      </c>
      <c r="E2417" s="34">
        <v>2023</v>
      </c>
      <c r="F2417" s="53">
        <v>45432</v>
      </c>
      <c r="G2417" s="44" t="s">
        <v>6150</v>
      </c>
      <c r="H2417" s="62">
        <v>98212.2</v>
      </c>
      <c r="I2417" s="44" t="s">
        <v>6149</v>
      </c>
      <c r="J2417" s="34" t="s">
        <v>6141</v>
      </c>
      <c r="K2417" s="34" t="s">
        <v>6844</v>
      </c>
    </row>
    <row r="2418" spans="1:11" ht="78" hidden="1" customHeight="1">
      <c r="A2418" s="34" t="s">
        <v>6142</v>
      </c>
      <c r="B2418" s="34" t="s">
        <v>4219</v>
      </c>
      <c r="C2418" s="34" t="s">
        <v>2095</v>
      </c>
      <c r="D2418" s="34">
        <v>16</v>
      </c>
      <c r="E2418" s="34">
        <v>2023</v>
      </c>
      <c r="F2418" s="53">
        <v>45432</v>
      </c>
      <c r="G2418" s="44" t="s">
        <v>6152</v>
      </c>
      <c r="H2418" s="62">
        <v>289420</v>
      </c>
      <c r="I2418" s="44" t="s">
        <v>6151</v>
      </c>
      <c r="J2418" s="34" t="s">
        <v>6141</v>
      </c>
      <c r="K2418" s="34" t="s">
        <v>6844</v>
      </c>
    </row>
    <row r="2419" spans="1:11" ht="75" customHeight="1">
      <c r="A2419" s="34" t="s">
        <v>6153</v>
      </c>
      <c r="B2419" s="44" t="s">
        <v>3869</v>
      </c>
      <c r="C2419" s="34" t="s">
        <v>2095</v>
      </c>
      <c r="D2419" s="34">
        <v>90002</v>
      </c>
      <c r="E2419" s="34">
        <v>2024</v>
      </c>
      <c r="F2419" s="53">
        <v>45446</v>
      </c>
      <c r="G2419" s="44" t="s">
        <v>6154</v>
      </c>
      <c r="H2419" s="62">
        <v>180000</v>
      </c>
      <c r="I2419" s="44" t="s">
        <v>6155</v>
      </c>
      <c r="J2419" s="34" t="s">
        <v>6156</v>
      </c>
      <c r="K2419" s="34" t="s">
        <v>6865</v>
      </c>
    </row>
    <row r="2420" spans="1:11" ht="30" customHeight="1">
      <c r="A2420" s="34" t="s">
        <v>6157</v>
      </c>
      <c r="B2420" s="44" t="s">
        <v>3869</v>
      </c>
      <c r="C2420" s="34" t="s">
        <v>551</v>
      </c>
      <c r="D2420" s="34" t="s">
        <v>70</v>
      </c>
      <c r="E2420" s="34">
        <v>2024</v>
      </c>
      <c r="F2420" s="53">
        <v>45435</v>
      </c>
      <c r="G2420" s="44" t="s">
        <v>6160</v>
      </c>
      <c r="H2420" s="62">
        <v>99760</v>
      </c>
      <c r="I2420" s="44" t="s">
        <v>6158</v>
      </c>
      <c r="J2420" s="34" t="s">
        <v>6159</v>
      </c>
      <c r="K2420" s="34" t="s">
        <v>6867</v>
      </c>
    </row>
    <row r="2421" spans="1:11" ht="60" hidden="1" customHeight="1">
      <c r="A2421" s="34" t="s">
        <v>6161</v>
      </c>
      <c r="B2421" s="44" t="s">
        <v>5137</v>
      </c>
      <c r="C2421" s="34" t="s">
        <v>2095</v>
      </c>
      <c r="D2421" s="34">
        <v>31</v>
      </c>
      <c r="E2421" s="34">
        <v>2023</v>
      </c>
      <c r="F2421" s="53">
        <v>45429</v>
      </c>
      <c r="G2421" s="44" t="s">
        <v>6162</v>
      </c>
      <c r="H2421" s="62">
        <v>5953245.1399999997</v>
      </c>
      <c r="I2421" s="44" t="s">
        <v>6163</v>
      </c>
      <c r="J2421" s="34" t="s">
        <v>6164</v>
      </c>
      <c r="K2421" s="89" t="s">
        <v>6845</v>
      </c>
    </row>
    <row r="2422" spans="1:11" ht="60" hidden="1" customHeight="1">
      <c r="A2422" s="34" t="s">
        <v>6165</v>
      </c>
      <c r="B2422" s="34" t="s">
        <v>892</v>
      </c>
      <c r="C2422" s="34" t="s">
        <v>2095</v>
      </c>
      <c r="D2422" s="34">
        <v>40</v>
      </c>
      <c r="E2422" s="34">
        <v>2023</v>
      </c>
      <c r="F2422" s="53">
        <v>45434</v>
      </c>
      <c r="G2422" s="44" t="s">
        <v>6166</v>
      </c>
      <c r="H2422" s="62">
        <v>3668768.64</v>
      </c>
      <c r="I2422" s="44" t="s">
        <v>6167</v>
      </c>
      <c r="J2422" s="34" t="s">
        <v>6164</v>
      </c>
      <c r="K2422" s="89" t="s">
        <v>6845</v>
      </c>
    </row>
    <row r="2423" spans="1:11" ht="15" customHeight="1">
      <c r="A2423" s="34" t="s">
        <v>6168</v>
      </c>
      <c r="B2423" s="34" t="s">
        <v>229</v>
      </c>
      <c r="C2423" s="9" t="s">
        <v>8</v>
      </c>
      <c r="D2423" s="34">
        <v>15</v>
      </c>
      <c r="E2423" s="34">
        <v>2024</v>
      </c>
      <c r="F2423" s="53">
        <v>45436</v>
      </c>
      <c r="G2423" s="34" t="s">
        <v>6169</v>
      </c>
      <c r="H2423" s="62">
        <v>8570635.9199999999</v>
      </c>
      <c r="I2423" s="44" t="s">
        <v>6170</v>
      </c>
      <c r="J2423" s="34" t="s">
        <v>6164</v>
      </c>
      <c r="K2423" s="34" t="s">
        <v>6845</v>
      </c>
    </row>
    <row r="2424" spans="1:11" ht="15" customHeight="1">
      <c r="A2424" s="34" t="s">
        <v>6171</v>
      </c>
      <c r="B2424" s="34" t="s">
        <v>229</v>
      </c>
      <c r="C2424" s="9" t="s">
        <v>8</v>
      </c>
      <c r="D2424" s="34">
        <v>14</v>
      </c>
      <c r="E2424" s="34">
        <v>2024</v>
      </c>
      <c r="F2424" s="53">
        <v>45447</v>
      </c>
      <c r="G2424" s="34" t="s">
        <v>6172</v>
      </c>
      <c r="H2424" s="62">
        <v>43547064</v>
      </c>
      <c r="I2424" s="44" t="s">
        <v>4060</v>
      </c>
      <c r="J2424" s="34" t="s">
        <v>6164</v>
      </c>
      <c r="K2424" s="34" t="s">
        <v>6845</v>
      </c>
    </row>
    <row r="2425" spans="1:11" ht="30" customHeight="1">
      <c r="A2425" s="34" t="s">
        <v>6173</v>
      </c>
      <c r="B2425" s="34" t="s">
        <v>4219</v>
      </c>
      <c r="C2425" s="34" t="s">
        <v>2095</v>
      </c>
      <c r="D2425" s="34">
        <v>90005</v>
      </c>
      <c r="E2425" s="34">
        <v>2024</v>
      </c>
      <c r="F2425" s="53">
        <v>45454</v>
      </c>
      <c r="G2425" s="44" t="s">
        <v>6175</v>
      </c>
      <c r="H2425" s="62">
        <v>271869.99</v>
      </c>
      <c r="I2425" s="44" t="s">
        <v>6174</v>
      </c>
      <c r="J2425" s="34" t="s">
        <v>6202</v>
      </c>
      <c r="K2425" s="34" t="s">
        <v>6868</v>
      </c>
    </row>
    <row r="2426" spans="1:11" ht="30" customHeight="1">
      <c r="A2426" s="34" t="s">
        <v>6173</v>
      </c>
      <c r="B2426" s="34" t="s">
        <v>4219</v>
      </c>
      <c r="C2426" s="34" t="s">
        <v>2095</v>
      </c>
      <c r="D2426" s="34">
        <v>90005</v>
      </c>
      <c r="E2426" s="34">
        <v>2024</v>
      </c>
      <c r="F2426" s="53">
        <v>45454</v>
      </c>
      <c r="G2426" s="44" t="s">
        <v>6177</v>
      </c>
      <c r="H2426" s="62">
        <v>135768.95999999999</v>
      </c>
      <c r="I2426" s="44" t="s">
        <v>6176</v>
      </c>
      <c r="J2426" s="34" t="s">
        <v>6202</v>
      </c>
      <c r="K2426" s="34" t="s">
        <v>6868</v>
      </c>
    </row>
    <row r="2427" spans="1:11" ht="30" customHeight="1">
      <c r="A2427" s="34" t="s">
        <v>6173</v>
      </c>
      <c r="B2427" s="34" t="s">
        <v>4219</v>
      </c>
      <c r="C2427" s="34" t="s">
        <v>2095</v>
      </c>
      <c r="D2427" s="34">
        <v>90005</v>
      </c>
      <c r="E2427" s="34">
        <v>2024</v>
      </c>
      <c r="F2427" s="53">
        <v>45454</v>
      </c>
      <c r="G2427" s="44" t="s">
        <v>6181</v>
      </c>
      <c r="H2427" s="62">
        <v>4536</v>
      </c>
      <c r="I2427" s="44" t="s">
        <v>6178</v>
      </c>
      <c r="J2427" s="34" t="s">
        <v>6202</v>
      </c>
      <c r="K2427" s="34" t="s">
        <v>6868</v>
      </c>
    </row>
    <row r="2428" spans="1:11" ht="30" customHeight="1">
      <c r="A2428" s="34" t="s">
        <v>6173</v>
      </c>
      <c r="B2428" s="34" t="s">
        <v>4219</v>
      </c>
      <c r="C2428" s="34" t="s">
        <v>2095</v>
      </c>
      <c r="D2428" s="34">
        <v>90005</v>
      </c>
      <c r="E2428" s="34">
        <v>2024</v>
      </c>
      <c r="F2428" s="53">
        <v>45454</v>
      </c>
      <c r="G2428" s="44" t="s">
        <v>6179</v>
      </c>
      <c r="H2428" s="62">
        <v>14463.36</v>
      </c>
      <c r="I2428" s="44" t="s">
        <v>6180</v>
      </c>
      <c r="J2428" s="34" t="s">
        <v>6202</v>
      </c>
      <c r="K2428" s="34" t="s">
        <v>6868</v>
      </c>
    </row>
    <row r="2429" spans="1:11" ht="30" customHeight="1">
      <c r="A2429" s="34" t="s">
        <v>6173</v>
      </c>
      <c r="B2429" s="34" t="s">
        <v>4219</v>
      </c>
      <c r="C2429" s="34" t="s">
        <v>2095</v>
      </c>
      <c r="D2429" s="34">
        <v>90005</v>
      </c>
      <c r="E2429" s="34">
        <v>2024</v>
      </c>
      <c r="F2429" s="53">
        <v>45454</v>
      </c>
      <c r="G2429" s="44" t="s">
        <v>6182</v>
      </c>
      <c r="H2429" s="62">
        <v>12192.768</v>
      </c>
      <c r="I2429" s="44" t="s">
        <v>6183</v>
      </c>
      <c r="J2429" s="34" t="s">
        <v>6202</v>
      </c>
      <c r="K2429" s="34" t="s">
        <v>6868</v>
      </c>
    </row>
    <row r="2430" spans="1:11" ht="30" customHeight="1">
      <c r="A2430" s="34" t="s">
        <v>6173</v>
      </c>
      <c r="B2430" s="34" t="s">
        <v>4219</v>
      </c>
      <c r="C2430" s="34" t="s">
        <v>2095</v>
      </c>
      <c r="D2430" s="34">
        <v>90005</v>
      </c>
      <c r="E2430" s="34">
        <v>2024</v>
      </c>
      <c r="F2430" s="53">
        <v>45454</v>
      </c>
      <c r="G2430" s="44" t="s">
        <v>6185</v>
      </c>
      <c r="H2430" s="62">
        <v>536924.52</v>
      </c>
      <c r="I2430" s="44" t="s">
        <v>6184</v>
      </c>
      <c r="J2430" s="34" t="s">
        <v>6202</v>
      </c>
      <c r="K2430" s="34" t="s">
        <v>6868</v>
      </c>
    </row>
    <row r="2431" spans="1:11" ht="45" customHeight="1">
      <c r="A2431" s="34" t="s">
        <v>6173</v>
      </c>
      <c r="B2431" s="34" t="s">
        <v>4219</v>
      </c>
      <c r="C2431" s="34" t="s">
        <v>2095</v>
      </c>
      <c r="D2431" s="34">
        <v>90005</v>
      </c>
      <c r="E2431" s="34">
        <v>2024</v>
      </c>
      <c r="F2431" s="53">
        <v>45454</v>
      </c>
      <c r="G2431" s="44" t="s">
        <v>6187</v>
      </c>
      <c r="H2431" s="62">
        <v>399257.42</v>
      </c>
      <c r="I2431" s="44" t="s">
        <v>6186</v>
      </c>
      <c r="J2431" s="34" t="s">
        <v>6202</v>
      </c>
      <c r="K2431" s="34" t="s">
        <v>6868</v>
      </c>
    </row>
    <row r="2432" spans="1:11" ht="45" customHeight="1">
      <c r="A2432" s="34" t="s">
        <v>6173</v>
      </c>
      <c r="B2432" s="34" t="s">
        <v>4219</v>
      </c>
      <c r="C2432" s="34" t="s">
        <v>2095</v>
      </c>
      <c r="D2432" s="34">
        <v>90005</v>
      </c>
      <c r="E2432" s="34">
        <v>2024</v>
      </c>
      <c r="F2432" s="53">
        <v>45454</v>
      </c>
      <c r="G2432" s="44" t="s">
        <v>6189</v>
      </c>
      <c r="H2432" s="62">
        <v>375776.93</v>
      </c>
      <c r="I2432" s="44" t="s">
        <v>6188</v>
      </c>
      <c r="J2432" s="34" t="s">
        <v>6202</v>
      </c>
      <c r="K2432" s="34" t="s">
        <v>6868</v>
      </c>
    </row>
    <row r="2433" spans="1:11" ht="45" customHeight="1">
      <c r="A2433" s="34" t="s">
        <v>6173</v>
      </c>
      <c r="B2433" s="34" t="s">
        <v>4219</v>
      </c>
      <c r="C2433" s="34" t="s">
        <v>2095</v>
      </c>
      <c r="D2433" s="34">
        <v>90005</v>
      </c>
      <c r="E2433" s="34">
        <v>2024</v>
      </c>
      <c r="F2433" s="53">
        <v>45454</v>
      </c>
      <c r="G2433" s="44" t="s">
        <v>6191</v>
      </c>
      <c r="H2433" s="62">
        <v>56288.36</v>
      </c>
      <c r="I2433" s="44" t="s">
        <v>6190</v>
      </c>
      <c r="J2433" s="34" t="s">
        <v>6202</v>
      </c>
      <c r="K2433" s="34" t="s">
        <v>6868</v>
      </c>
    </row>
    <row r="2434" spans="1:11" ht="45" customHeight="1">
      <c r="A2434" s="34" t="s">
        <v>6173</v>
      </c>
      <c r="B2434" s="34" t="s">
        <v>4219</v>
      </c>
      <c r="C2434" s="34" t="s">
        <v>2095</v>
      </c>
      <c r="D2434" s="34">
        <v>90005</v>
      </c>
      <c r="E2434" s="34">
        <v>2024</v>
      </c>
      <c r="F2434" s="53">
        <v>45454</v>
      </c>
      <c r="G2434" s="44" t="s">
        <v>6193</v>
      </c>
      <c r="H2434" s="62">
        <v>17820</v>
      </c>
      <c r="I2434" s="44" t="s">
        <v>6192</v>
      </c>
      <c r="J2434" s="34" t="s">
        <v>6202</v>
      </c>
      <c r="K2434" s="34" t="s">
        <v>6868</v>
      </c>
    </row>
    <row r="2435" spans="1:11" ht="45" customHeight="1">
      <c r="A2435" s="34" t="s">
        <v>6173</v>
      </c>
      <c r="B2435" s="34" t="s">
        <v>4219</v>
      </c>
      <c r="C2435" s="34" t="s">
        <v>2095</v>
      </c>
      <c r="D2435" s="34">
        <v>90005</v>
      </c>
      <c r="E2435" s="34">
        <v>2024</v>
      </c>
      <c r="F2435" s="53">
        <v>45454</v>
      </c>
      <c r="G2435" s="44" t="s">
        <v>6195</v>
      </c>
      <c r="H2435" s="62">
        <v>54712.800000000003</v>
      </c>
      <c r="I2435" s="44" t="s">
        <v>6194</v>
      </c>
      <c r="J2435" s="34" t="s">
        <v>6202</v>
      </c>
      <c r="K2435" s="34" t="s">
        <v>6868</v>
      </c>
    </row>
    <row r="2436" spans="1:11" ht="45" customHeight="1">
      <c r="A2436" s="34" t="s">
        <v>6173</v>
      </c>
      <c r="B2436" s="34" t="s">
        <v>4219</v>
      </c>
      <c r="C2436" s="34" t="s">
        <v>2095</v>
      </c>
      <c r="D2436" s="34">
        <v>90005</v>
      </c>
      <c r="E2436" s="34">
        <v>2024</v>
      </c>
      <c r="F2436" s="53">
        <v>45454</v>
      </c>
      <c r="G2436" s="44" t="s">
        <v>6197</v>
      </c>
      <c r="H2436" s="62">
        <v>30248.639999999999</v>
      </c>
      <c r="I2436" s="44" t="s">
        <v>6196</v>
      </c>
      <c r="J2436" s="34" t="s">
        <v>6202</v>
      </c>
      <c r="K2436" s="34" t="s">
        <v>6868</v>
      </c>
    </row>
    <row r="2437" spans="1:11" ht="30" customHeight="1">
      <c r="A2437" s="34" t="s">
        <v>6173</v>
      </c>
      <c r="B2437" s="34" t="s">
        <v>4219</v>
      </c>
      <c r="C2437" s="34" t="s">
        <v>2095</v>
      </c>
      <c r="D2437" s="34">
        <v>90005</v>
      </c>
      <c r="E2437" s="34">
        <v>2024</v>
      </c>
      <c r="F2437" s="53">
        <v>45454</v>
      </c>
      <c r="G2437" s="44" t="s">
        <v>6199</v>
      </c>
      <c r="H2437" s="62">
        <v>260496</v>
      </c>
      <c r="I2437" s="44" t="s">
        <v>6198</v>
      </c>
      <c r="J2437" s="34" t="s">
        <v>6202</v>
      </c>
      <c r="K2437" s="34" t="s">
        <v>6868</v>
      </c>
    </row>
    <row r="2438" spans="1:11" ht="30" customHeight="1">
      <c r="A2438" s="34" t="s">
        <v>6173</v>
      </c>
      <c r="B2438" s="34" t="s">
        <v>4219</v>
      </c>
      <c r="C2438" s="34" t="s">
        <v>2095</v>
      </c>
      <c r="D2438" s="34">
        <v>90005</v>
      </c>
      <c r="E2438" s="34">
        <v>2024</v>
      </c>
      <c r="F2438" s="53">
        <v>45454</v>
      </c>
      <c r="G2438" s="44" t="s">
        <v>6201</v>
      </c>
      <c r="H2438" s="62">
        <v>100751.03999999999</v>
      </c>
      <c r="I2438" s="44" t="s">
        <v>6200</v>
      </c>
      <c r="J2438" s="34" t="s">
        <v>6202</v>
      </c>
      <c r="K2438" s="34" t="s">
        <v>6868</v>
      </c>
    </row>
    <row r="2439" spans="1:11" ht="409.5" hidden="1" customHeight="1">
      <c r="A2439" s="34" t="s">
        <v>6033</v>
      </c>
      <c r="B2439" s="34" t="s">
        <v>4219</v>
      </c>
      <c r="C2439" s="34" t="s">
        <v>5585</v>
      </c>
      <c r="D2439" s="34">
        <v>21</v>
      </c>
      <c r="E2439" s="34">
        <v>2023</v>
      </c>
      <c r="F2439" s="53">
        <v>45462</v>
      </c>
      <c r="G2439" s="44" t="s">
        <v>6203</v>
      </c>
      <c r="H2439" s="62" t="s">
        <v>70</v>
      </c>
      <c r="I2439" s="44" t="s">
        <v>70</v>
      </c>
      <c r="J2439" s="34" t="s">
        <v>6204</v>
      </c>
      <c r="K2439" s="89" t="s">
        <v>6852</v>
      </c>
    </row>
    <row r="2440" spans="1:11" ht="30" customHeight="1">
      <c r="A2440" s="34" t="s">
        <v>6205</v>
      </c>
      <c r="B2440" s="34" t="s">
        <v>4219</v>
      </c>
      <c r="C2440" s="34" t="s">
        <v>2095</v>
      </c>
      <c r="D2440" s="34">
        <v>90009</v>
      </c>
      <c r="E2440" s="34">
        <v>2024</v>
      </c>
      <c r="F2440" s="53">
        <v>45463</v>
      </c>
      <c r="G2440" s="80" t="s">
        <v>6207</v>
      </c>
      <c r="H2440" s="62">
        <v>567768</v>
      </c>
      <c r="I2440" s="44" t="s">
        <v>6206</v>
      </c>
      <c r="J2440" s="34" t="s">
        <v>6204</v>
      </c>
      <c r="K2440" s="34" t="s">
        <v>6852</v>
      </c>
    </row>
    <row r="2441" spans="1:11" ht="30" customHeight="1">
      <c r="A2441" s="34" t="s">
        <v>6205</v>
      </c>
      <c r="B2441" s="34" t="s">
        <v>4219</v>
      </c>
      <c r="C2441" s="34" t="s">
        <v>2095</v>
      </c>
      <c r="D2441" s="34">
        <v>90009</v>
      </c>
      <c r="E2441" s="34">
        <v>2024</v>
      </c>
      <c r="F2441" s="53">
        <v>45463</v>
      </c>
      <c r="G2441" s="80" t="s">
        <v>6208</v>
      </c>
      <c r="H2441" s="62">
        <v>109608</v>
      </c>
      <c r="I2441" s="44" t="s">
        <v>6206</v>
      </c>
      <c r="J2441" s="34" t="s">
        <v>6204</v>
      </c>
      <c r="K2441" s="34" t="s">
        <v>6852</v>
      </c>
    </row>
    <row r="2442" spans="1:11" ht="150" customHeight="1">
      <c r="A2442" s="34" t="s">
        <v>6053</v>
      </c>
      <c r="B2442" s="9" t="s">
        <v>43</v>
      </c>
      <c r="C2442" s="34" t="s">
        <v>5585</v>
      </c>
      <c r="D2442" s="34" t="s">
        <v>70</v>
      </c>
      <c r="E2442" s="34">
        <v>2024</v>
      </c>
      <c r="F2442" s="53">
        <v>45468</v>
      </c>
      <c r="G2442" s="44" t="s">
        <v>6209</v>
      </c>
      <c r="H2442" s="62" t="s">
        <v>70</v>
      </c>
      <c r="I2442" s="44" t="s">
        <v>70</v>
      </c>
      <c r="J2442" s="34" t="s">
        <v>6204</v>
      </c>
      <c r="K2442" s="34" t="s">
        <v>6852</v>
      </c>
    </row>
    <row r="2443" spans="1:11" ht="90" hidden="1" customHeight="1">
      <c r="A2443" s="34" t="s">
        <v>6210</v>
      </c>
      <c r="B2443" s="34" t="s">
        <v>3464</v>
      </c>
      <c r="C2443" s="9" t="s">
        <v>8</v>
      </c>
      <c r="D2443" s="34">
        <v>35</v>
      </c>
      <c r="E2443" s="34">
        <v>2023</v>
      </c>
      <c r="F2443" s="53">
        <v>45470</v>
      </c>
      <c r="G2443" s="44" t="s">
        <v>6211</v>
      </c>
      <c r="H2443" s="62">
        <v>30182.98</v>
      </c>
      <c r="I2443" s="44" t="s">
        <v>6212</v>
      </c>
      <c r="J2443" s="34" t="s">
        <v>6213</v>
      </c>
      <c r="K2443" s="89" t="s">
        <v>6851</v>
      </c>
    </row>
    <row r="2444" spans="1:11" ht="30" customHeight="1">
      <c r="A2444" s="34" t="s">
        <v>6214</v>
      </c>
      <c r="B2444" s="34" t="s">
        <v>79</v>
      </c>
      <c r="C2444" s="34" t="s">
        <v>2095</v>
      </c>
      <c r="D2444" s="34">
        <v>11</v>
      </c>
      <c r="E2444" s="34">
        <v>2024</v>
      </c>
      <c r="F2444" s="81">
        <v>45476</v>
      </c>
      <c r="G2444" s="44" t="s">
        <v>6215</v>
      </c>
      <c r="H2444" s="82">
        <v>76571.06</v>
      </c>
      <c r="I2444" s="44" t="s">
        <v>6216</v>
      </c>
      <c r="J2444" s="34" t="s">
        <v>6217</v>
      </c>
      <c r="K2444" s="34" t="s">
        <v>6853</v>
      </c>
    </row>
    <row r="2445" spans="1:11" ht="15" hidden="1" customHeight="1">
      <c r="A2445" s="34" t="s">
        <v>6218</v>
      </c>
      <c r="B2445" s="34" t="s">
        <v>4219</v>
      </c>
      <c r="C2445" s="34" t="s">
        <v>2095</v>
      </c>
      <c r="D2445" s="34">
        <v>20</v>
      </c>
      <c r="E2445" s="34">
        <v>2023</v>
      </c>
      <c r="F2445" s="81">
        <v>45476</v>
      </c>
      <c r="G2445" s="44" t="s">
        <v>6219</v>
      </c>
      <c r="H2445" s="82">
        <v>60089.7</v>
      </c>
      <c r="I2445" s="44" t="s">
        <v>6220</v>
      </c>
      <c r="J2445" s="34" t="s">
        <v>6217</v>
      </c>
      <c r="K2445" s="89" t="s">
        <v>6853</v>
      </c>
    </row>
    <row r="2446" spans="1:11" ht="15" customHeight="1">
      <c r="A2446" s="34" t="s">
        <v>6221</v>
      </c>
      <c r="B2446" s="34" t="s">
        <v>229</v>
      </c>
      <c r="C2446" s="34" t="s">
        <v>8</v>
      </c>
      <c r="D2446" s="34">
        <v>24</v>
      </c>
      <c r="E2446" s="34">
        <v>2024</v>
      </c>
      <c r="F2446" s="81">
        <v>45481</v>
      </c>
      <c r="G2446" s="34" t="s">
        <v>6222</v>
      </c>
      <c r="H2446" s="82">
        <v>178</v>
      </c>
      <c r="I2446" s="44" t="s">
        <v>6223</v>
      </c>
      <c r="J2446" s="34" t="s">
        <v>6224</v>
      </c>
      <c r="K2446" s="34" t="s">
        <v>6869</v>
      </c>
    </row>
    <row r="2447" spans="1:11" ht="45" customHeight="1">
      <c r="A2447" s="34" t="s">
        <v>6221</v>
      </c>
      <c r="B2447" s="34" t="s">
        <v>229</v>
      </c>
      <c r="C2447" s="34" t="s">
        <v>8</v>
      </c>
      <c r="D2447" s="34">
        <v>24</v>
      </c>
      <c r="E2447" s="34">
        <v>2024</v>
      </c>
      <c r="F2447" s="81">
        <v>45481</v>
      </c>
      <c r="G2447" s="44" t="s">
        <v>6225</v>
      </c>
      <c r="H2447" s="82">
        <v>33155.129999999997</v>
      </c>
      <c r="I2447" s="44" t="s">
        <v>6226</v>
      </c>
      <c r="J2447" s="34" t="s">
        <v>6224</v>
      </c>
      <c r="K2447" s="34" t="s">
        <v>6869</v>
      </c>
    </row>
    <row r="2448" spans="1:11" ht="30" customHeight="1">
      <c r="A2448" s="34" t="s">
        <v>6221</v>
      </c>
      <c r="B2448" s="34" t="s">
        <v>229</v>
      </c>
      <c r="C2448" s="34" t="s">
        <v>8</v>
      </c>
      <c r="D2448" s="34">
        <v>24</v>
      </c>
      <c r="E2448" s="34">
        <v>2024</v>
      </c>
      <c r="F2448" s="81">
        <v>45481</v>
      </c>
      <c r="G2448" s="44" t="s">
        <v>6227</v>
      </c>
      <c r="H2448" s="82">
        <v>20572</v>
      </c>
      <c r="I2448" s="44" t="s">
        <v>2916</v>
      </c>
      <c r="J2448" s="34" t="s">
        <v>6224</v>
      </c>
      <c r="K2448" s="34" t="s">
        <v>6869</v>
      </c>
    </row>
    <row r="2449" spans="1:11" ht="30" customHeight="1">
      <c r="A2449" s="34" t="s">
        <v>6228</v>
      </c>
      <c r="B2449" s="34" t="s">
        <v>79</v>
      </c>
      <c r="C2449" s="34" t="s">
        <v>2095</v>
      </c>
      <c r="D2449" s="34">
        <v>5</v>
      </c>
      <c r="E2449" s="34">
        <v>2024</v>
      </c>
      <c r="F2449" s="81">
        <v>45481</v>
      </c>
      <c r="G2449" s="44" t="s">
        <v>6229</v>
      </c>
      <c r="H2449" s="82">
        <v>1067997.68</v>
      </c>
      <c r="I2449" s="44" t="s">
        <v>6230</v>
      </c>
      <c r="J2449" s="34" t="s">
        <v>6231</v>
      </c>
      <c r="K2449" s="34" t="s">
        <v>6870</v>
      </c>
    </row>
    <row r="2450" spans="1:11" ht="45" customHeight="1">
      <c r="A2450" s="34" t="s">
        <v>6232</v>
      </c>
      <c r="B2450" s="34" t="s">
        <v>4219</v>
      </c>
      <c r="C2450" s="34" t="s">
        <v>5853</v>
      </c>
      <c r="D2450" s="34">
        <v>90016</v>
      </c>
      <c r="E2450" s="34">
        <v>2024</v>
      </c>
      <c r="F2450" s="81">
        <v>45490</v>
      </c>
      <c r="G2450" s="44" t="s">
        <v>6233</v>
      </c>
      <c r="H2450" s="82">
        <v>1032400</v>
      </c>
      <c r="I2450" s="44" t="s">
        <v>6234</v>
      </c>
      <c r="J2450" s="34" t="s">
        <v>6235</v>
      </c>
      <c r="K2450" s="34" t="s">
        <v>6871</v>
      </c>
    </row>
    <row r="2451" spans="1:11" ht="45" customHeight="1">
      <c r="A2451" s="34" t="s">
        <v>6232</v>
      </c>
      <c r="B2451" s="34" t="s">
        <v>4219</v>
      </c>
      <c r="C2451" s="34" t="s">
        <v>5853</v>
      </c>
      <c r="D2451" s="34">
        <v>90016</v>
      </c>
      <c r="E2451" s="34">
        <v>2024</v>
      </c>
      <c r="F2451" s="81">
        <v>45490</v>
      </c>
      <c r="G2451" s="44" t="s">
        <v>6236</v>
      </c>
      <c r="H2451" s="82">
        <v>264104</v>
      </c>
      <c r="I2451" s="44" t="s">
        <v>6237</v>
      </c>
      <c r="J2451" s="34" t="s">
        <v>6235</v>
      </c>
      <c r="K2451" s="34" t="s">
        <v>6871</v>
      </c>
    </row>
    <row r="2452" spans="1:11" ht="60" customHeight="1">
      <c r="A2452" s="34" t="s">
        <v>6238</v>
      </c>
      <c r="B2452" s="34" t="s">
        <v>62</v>
      </c>
      <c r="C2452" s="34" t="s">
        <v>52</v>
      </c>
      <c r="D2452" s="34">
        <v>2</v>
      </c>
      <c r="E2452" s="34">
        <v>2024</v>
      </c>
      <c r="F2452" s="81">
        <v>45492</v>
      </c>
      <c r="G2452" s="44" t="s">
        <v>6239</v>
      </c>
      <c r="H2452" s="82">
        <v>947600</v>
      </c>
      <c r="I2452" s="44" t="s">
        <v>6240</v>
      </c>
      <c r="J2452" s="34" t="s">
        <v>6241</v>
      </c>
      <c r="K2452" s="34" t="s">
        <v>6872</v>
      </c>
    </row>
    <row r="2453" spans="1:11" ht="30" customHeight="1">
      <c r="A2453" s="34" t="s">
        <v>6242</v>
      </c>
      <c r="B2453" s="34" t="s">
        <v>229</v>
      </c>
      <c r="C2453" s="34" t="s">
        <v>8</v>
      </c>
      <c r="D2453" s="34">
        <v>18</v>
      </c>
      <c r="E2453" s="34">
        <v>2024</v>
      </c>
      <c r="F2453" s="81">
        <v>45492</v>
      </c>
      <c r="G2453" s="44" t="s">
        <v>6243</v>
      </c>
      <c r="H2453" s="82">
        <v>18301733.579999998</v>
      </c>
      <c r="I2453" s="44" t="s">
        <v>5567</v>
      </c>
      <c r="J2453" s="34" t="s">
        <v>6241</v>
      </c>
      <c r="K2453" s="34" t="s">
        <v>6872</v>
      </c>
    </row>
    <row r="2454" spans="1:11" ht="60" customHeight="1">
      <c r="A2454" s="34" t="s">
        <v>6244</v>
      </c>
      <c r="B2454" s="34" t="s">
        <v>141</v>
      </c>
      <c r="C2454" s="34" t="s">
        <v>5853</v>
      </c>
      <c r="D2454" s="34">
        <v>50</v>
      </c>
      <c r="E2454" s="34">
        <v>2024</v>
      </c>
      <c r="F2454" s="81">
        <v>45491</v>
      </c>
      <c r="G2454" s="44" t="s">
        <v>6245</v>
      </c>
      <c r="H2454" s="82">
        <v>6420079.71</v>
      </c>
      <c r="I2454" s="44" t="s">
        <v>98</v>
      </c>
      <c r="J2454" s="34" t="s">
        <v>6246</v>
      </c>
      <c r="K2454" s="34" t="s">
        <v>6873</v>
      </c>
    </row>
    <row r="2455" spans="1:11" ht="45" customHeight="1">
      <c r="A2455" s="34" t="s">
        <v>6247</v>
      </c>
      <c r="B2455" s="34" t="s">
        <v>141</v>
      </c>
      <c r="C2455" s="34" t="s">
        <v>5853</v>
      </c>
      <c r="D2455" s="34">
        <v>37</v>
      </c>
      <c r="E2455" s="34">
        <v>2024</v>
      </c>
      <c r="F2455" s="81">
        <v>45495</v>
      </c>
      <c r="G2455" s="44" t="s">
        <v>6248</v>
      </c>
      <c r="H2455" s="82">
        <v>225715</v>
      </c>
      <c r="I2455" s="44" t="s">
        <v>6249</v>
      </c>
      <c r="J2455" s="34" t="s">
        <v>6250</v>
      </c>
      <c r="K2455" s="34" t="s">
        <v>6874</v>
      </c>
    </row>
    <row r="2456" spans="1:11" ht="45" customHeight="1">
      <c r="A2456" s="34" t="s">
        <v>6247</v>
      </c>
      <c r="B2456" s="34" t="s">
        <v>141</v>
      </c>
      <c r="C2456" s="34" t="s">
        <v>5853</v>
      </c>
      <c r="D2456" s="34">
        <v>37</v>
      </c>
      <c r="E2456" s="34">
        <v>2024</v>
      </c>
      <c r="F2456" s="81">
        <v>45495</v>
      </c>
      <c r="G2456" s="44" t="s">
        <v>6248</v>
      </c>
      <c r="H2456" s="82">
        <v>4900</v>
      </c>
      <c r="I2456" s="44" t="s">
        <v>6251</v>
      </c>
      <c r="J2456" s="34" t="s">
        <v>6250</v>
      </c>
      <c r="K2456" s="34" t="s">
        <v>6874</v>
      </c>
    </row>
    <row r="2457" spans="1:11" ht="165" hidden="1" customHeight="1">
      <c r="A2457" s="34" t="s">
        <v>6252</v>
      </c>
      <c r="B2457" s="9" t="s">
        <v>43</v>
      </c>
      <c r="C2457" s="34" t="s">
        <v>5853</v>
      </c>
      <c r="D2457" s="34">
        <v>16</v>
      </c>
      <c r="E2457" s="34">
        <v>2023</v>
      </c>
      <c r="F2457" s="81">
        <v>45497</v>
      </c>
      <c r="G2457" s="44" t="s">
        <v>6253</v>
      </c>
      <c r="H2457" s="82">
        <v>742811.92</v>
      </c>
      <c r="I2457" s="44" t="s">
        <v>6254</v>
      </c>
      <c r="J2457" s="34" t="s">
        <v>6255</v>
      </c>
      <c r="K2457" s="34" t="s">
        <v>6849</v>
      </c>
    </row>
    <row r="2458" spans="1:11" ht="105" hidden="1" customHeight="1">
      <c r="A2458" s="34" t="s">
        <v>6252</v>
      </c>
      <c r="B2458" s="9" t="s">
        <v>43</v>
      </c>
      <c r="C2458" s="34" t="s">
        <v>5853</v>
      </c>
      <c r="D2458" s="34">
        <v>16</v>
      </c>
      <c r="E2458" s="34">
        <v>2023</v>
      </c>
      <c r="F2458" s="81">
        <v>45497</v>
      </c>
      <c r="G2458" s="44" t="s">
        <v>6256</v>
      </c>
      <c r="H2458" s="82">
        <v>5408.3</v>
      </c>
      <c r="I2458" s="44" t="s">
        <v>6257</v>
      </c>
      <c r="J2458" s="34" t="s">
        <v>6255</v>
      </c>
      <c r="K2458" s="34" t="s">
        <v>6849</v>
      </c>
    </row>
    <row r="2459" spans="1:11" ht="105" hidden="1" customHeight="1">
      <c r="A2459" s="34" t="s">
        <v>6252</v>
      </c>
      <c r="B2459" s="9" t="s">
        <v>43</v>
      </c>
      <c r="C2459" s="34" t="s">
        <v>5853</v>
      </c>
      <c r="D2459" s="34">
        <v>16</v>
      </c>
      <c r="E2459" s="34">
        <v>2023</v>
      </c>
      <c r="F2459" s="81">
        <v>45497</v>
      </c>
      <c r="G2459" s="44" t="s">
        <v>6258</v>
      </c>
      <c r="H2459" s="82">
        <v>21600</v>
      </c>
      <c r="I2459" s="44" t="s">
        <v>6259</v>
      </c>
      <c r="J2459" s="34" t="s">
        <v>6255</v>
      </c>
      <c r="K2459" s="34" t="s">
        <v>6849</v>
      </c>
    </row>
    <row r="2460" spans="1:11" ht="105" hidden="1" customHeight="1">
      <c r="A2460" s="34" t="s">
        <v>6252</v>
      </c>
      <c r="B2460" s="9" t="s">
        <v>43</v>
      </c>
      <c r="C2460" s="34" t="s">
        <v>5853</v>
      </c>
      <c r="D2460" s="34">
        <v>16</v>
      </c>
      <c r="E2460" s="34">
        <v>2023</v>
      </c>
      <c r="F2460" s="81">
        <v>45497</v>
      </c>
      <c r="G2460" s="44" t="s">
        <v>6260</v>
      </c>
      <c r="H2460" s="82">
        <v>506099.78</v>
      </c>
      <c r="I2460" s="44" t="s">
        <v>6261</v>
      </c>
      <c r="J2460" s="34" t="s">
        <v>6255</v>
      </c>
      <c r="K2460" s="34" t="s">
        <v>6849</v>
      </c>
    </row>
    <row r="2461" spans="1:11" ht="120" hidden="1" customHeight="1">
      <c r="A2461" s="34" t="s">
        <v>6252</v>
      </c>
      <c r="B2461" s="9" t="s">
        <v>43</v>
      </c>
      <c r="C2461" s="34" t="s">
        <v>5853</v>
      </c>
      <c r="D2461" s="34">
        <v>16</v>
      </c>
      <c r="E2461" s="34">
        <v>2023</v>
      </c>
      <c r="F2461" s="81">
        <v>45497</v>
      </c>
      <c r="G2461" s="44" t="s">
        <v>6262</v>
      </c>
      <c r="H2461" s="82">
        <v>15692.16</v>
      </c>
      <c r="I2461" s="44" t="s">
        <v>6263</v>
      </c>
      <c r="J2461" s="34" t="s">
        <v>6255</v>
      </c>
      <c r="K2461" s="34" t="s">
        <v>6849</v>
      </c>
    </row>
    <row r="2462" spans="1:11" ht="105" hidden="1" customHeight="1">
      <c r="A2462" s="34" t="s">
        <v>6252</v>
      </c>
      <c r="B2462" s="9" t="s">
        <v>43</v>
      </c>
      <c r="C2462" s="34" t="s">
        <v>5853</v>
      </c>
      <c r="D2462" s="34">
        <v>16</v>
      </c>
      <c r="E2462" s="34">
        <v>2023</v>
      </c>
      <c r="F2462" s="81">
        <v>45497</v>
      </c>
      <c r="G2462" s="44" t="s">
        <v>6264</v>
      </c>
      <c r="H2462" s="82">
        <v>4200</v>
      </c>
      <c r="I2462" s="44" t="s">
        <v>6265</v>
      </c>
      <c r="J2462" s="34" t="s">
        <v>6255</v>
      </c>
      <c r="K2462" s="34" t="s">
        <v>6849</v>
      </c>
    </row>
    <row r="2463" spans="1:11" ht="105" hidden="1" customHeight="1">
      <c r="A2463" s="34" t="s">
        <v>6252</v>
      </c>
      <c r="B2463" s="9" t="s">
        <v>43</v>
      </c>
      <c r="C2463" s="34" t="s">
        <v>5853</v>
      </c>
      <c r="D2463" s="34">
        <v>16</v>
      </c>
      <c r="E2463" s="34">
        <v>2023</v>
      </c>
      <c r="F2463" s="81">
        <v>45497</v>
      </c>
      <c r="G2463" s="44" t="s">
        <v>6266</v>
      </c>
      <c r="H2463" s="82">
        <v>96480</v>
      </c>
      <c r="I2463" s="44" t="s">
        <v>6267</v>
      </c>
      <c r="J2463" s="34" t="s">
        <v>6255</v>
      </c>
      <c r="K2463" s="34" t="s">
        <v>6849</v>
      </c>
    </row>
    <row r="2464" spans="1:11" ht="105" hidden="1" customHeight="1">
      <c r="A2464" s="34" t="s">
        <v>6252</v>
      </c>
      <c r="B2464" s="9" t="s">
        <v>43</v>
      </c>
      <c r="C2464" s="34" t="s">
        <v>5853</v>
      </c>
      <c r="D2464" s="34">
        <v>16</v>
      </c>
      <c r="E2464" s="34">
        <v>2023</v>
      </c>
      <c r="F2464" s="81">
        <v>45497</v>
      </c>
      <c r="G2464" s="44" t="s">
        <v>6268</v>
      </c>
      <c r="H2464" s="82">
        <v>12523.29</v>
      </c>
      <c r="I2464" s="44" t="s">
        <v>6269</v>
      </c>
      <c r="J2464" s="34" t="s">
        <v>6255</v>
      </c>
      <c r="K2464" s="34" t="s">
        <v>6849</v>
      </c>
    </row>
    <row r="2465" spans="1:11" ht="150" hidden="1" customHeight="1">
      <c r="A2465" s="34" t="s">
        <v>6252</v>
      </c>
      <c r="B2465" s="9" t="s">
        <v>43</v>
      </c>
      <c r="C2465" s="34" t="s">
        <v>5853</v>
      </c>
      <c r="D2465" s="34">
        <v>16</v>
      </c>
      <c r="E2465" s="34">
        <v>2023</v>
      </c>
      <c r="F2465" s="81">
        <v>45497</v>
      </c>
      <c r="G2465" s="44" t="s">
        <v>6270</v>
      </c>
      <c r="H2465" s="82">
        <v>107099.36</v>
      </c>
      <c r="I2465" s="44" t="s">
        <v>6271</v>
      </c>
      <c r="J2465" s="34" t="s">
        <v>6255</v>
      </c>
      <c r="K2465" s="34" t="s">
        <v>6849</v>
      </c>
    </row>
    <row r="2466" spans="1:11" ht="120" hidden="1" customHeight="1">
      <c r="A2466" s="34" t="s">
        <v>6252</v>
      </c>
      <c r="B2466" s="9" t="s">
        <v>43</v>
      </c>
      <c r="C2466" s="34" t="s">
        <v>5853</v>
      </c>
      <c r="D2466" s="34">
        <v>16</v>
      </c>
      <c r="E2466" s="34">
        <v>2023</v>
      </c>
      <c r="F2466" s="81">
        <v>45497</v>
      </c>
      <c r="G2466" s="44" t="s">
        <v>6272</v>
      </c>
      <c r="H2466" s="82">
        <v>380856.8</v>
      </c>
      <c r="I2466" s="44" t="s">
        <v>6184</v>
      </c>
      <c r="J2466" s="34" t="s">
        <v>6255</v>
      </c>
      <c r="K2466" s="34" t="s">
        <v>6849</v>
      </c>
    </row>
    <row r="2467" spans="1:11" ht="105" hidden="1" customHeight="1">
      <c r="A2467" s="34" t="s">
        <v>6252</v>
      </c>
      <c r="B2467" s="9" t="s">
        <v>43</v>
      </c>
      <c r="C2467" s="34" t="s">
        <v>5853</v>
      </c>
      <c r="D2467" s="34">
        <v>16</v>
      </c>
      <c r="E2467" s="34">
        <v>2023</v>
      </c>
      <c r="F2467" s="81">
        <v>45497</v>
      </c>
      <c r="G2467" s="44" t="s">
        <v>6273</v>
      </c>
      <c r="H2467" s="82">
        <v>65845.33</v>
      </c>
      <c r="I2467" s="44" t="s">
        <v>6274</v>
      </c>
      <c r="J2467" s="34" t="s">
        <v>6255</v>
      </c>
      <c r="K2467" s="34" t="s">
        <v>6849</v>
      </c>
    </row>
    <row r="2468" spans="1:11" ht="105" hidden="1" customHeight="1">
      <c r="A2468" s="34" t="s">
        <v>6252</v>
      </c>
      <c r="B2468" s="9" t="s">
        <v>43</v>
      </c>
      <c r="C2468" s="34" t="s">
        <v>5853</v>
      </c>
      <c r="D2468" s="34">
        <v>16</v>
      </c>
      <c r="E2468" s="34">
        <v>2023</v>
      </c>
      <c r="F2468" s="81">
        <v>45497</v>
      </c>
      <c r="G2468" s="44" t="s">
        <v>6275</v>
      </c>
      <c r="H2468" s="82">
        <v>529514.69999999995</v>
      </c>
      <c r="I2468" s="44" t="s">
        <v>6276</v>
      </c>
      <c r="J2468" s="34" t="s">
        <v>6255</v>
      </c>
      <c r="K2468" s="34" t="s">
        <v>6849</v>
      </c>
    </row>
    <row r="2469" spans="1:11" ht="105" hidden="1" customHeight="1">
      <c r="A2469" s="34" t="s">
        <v>6252</v>
      </c>
      <c r="B2469" s="9" t="s">
        <v>43</v>
      </c>
      <c r="C2469" s="34" t="s">
        <v>5853</v>
      </c>
      <c r="D2469" s="34">
        <v>16</v>
      </c>
      <c r="E2469" s="34">
        <v>2023</v>
      </c>
      <c r="F2469" s="81">
        <v>45497</v>
      </c>
      <c r="G2469" s="44" t="s">
        <v>6277</v>
      </c>
      <c r="H2469" s="82">
        <v>21236.16</v>
      </c>
      <c r="I2469" s="44" t="s">
        <v>6278</v>
      </c>
      <c r="J2469" s="34" t="s">
        <v>6255</v>
      </c>
      <c r="K2469" s="34" t="s">
        <v>6849</v>
      </c>
    </row>
    <row r="2470" spans="1:11" ht="105" hidden="1" customHeight="1">
      <c r="A2470" s="34" t="s">
        <v>6252</v>
      </c>
      <c r="B2470" s="9" t="s">
        <v>43</v>
      </c>
      <c r="C2470" s="34" t="s">
        <v>5853</v>
      </c>
      <c r="D2470" s="34">
        <v>16</v>
      </c>
      <c r="E2470" s="34">
        <v>2023</v>
      </c>
      <c r="F2470" s="81">
        <v>45497</v>
      </c>
      <c r="G2470" s="44" t="s">
        <v>6279</v>
      </c>
      <c r="H2470" s="82">
        <v>45318</v>
      </c>
      <c r="I2470" s="44" t="s">
        <v>6280</v>
      </c>
      <c r="J2470" s="34" t="s">
        <v>6255</v>
      </c>
      <c r="K2470" s="34" t="s">
        <v>6849</v>
      </c>
    </row>
    <row r="2471" spans="1:11" ht="105" hidden="1" customHeight="1">
      <c r="A2471" s="34" t="s">
        <v>6252</v>
      </c>
      <c r="B2471" s="9" t="s">
        <v>43</v>
      </c>
      <c r="C2471" s="34" t="s">
        <v>5853</v>
      </c>
      <c r="D2471" s="34">
        <v>16</v>
      </c>
      <c r="E2471" s="34">
        <v>2023</v>
      </c>
      <c r="F2471" s="81">
        <v>45497</v>
      </c>
      <c r="G2471" s="44" t="s">
        <v>6281</v>
      </c>
      <c r="H2471" s="82">
        <v>208308</v>
      </c>
      <c r="I2471" s="44" t="s">
        <v>6282</v>
      </c>
      <c r="J2471" s="34" t="s">
        <v>6255</v>
      </c>
      <c r="K2471" s="34" t="s">
        <v>6849</v>
      </c>
    </row>
    <row r="2472" spans="1:11" ht="105" hidden="1" customHeight="1">
      <c r="A2472" s="34" t="s">
        <v>6252</v>
      </c>
      <c r="B2472" s="9" t="s">
        <v>43</v>
      </c>
      <c r="C2472" s="34" t="s">
        <v>5853</v>
      </c>
      <c r="D2472" s="34">
        <v>16</v>
      </c>
      <c r="E2472" s="34">
        <v>2023</v>
      </c>
      <c r="F2472" s="81">
        <v>45497</v>
      </c>
      <c r="G2472" s="44" t="s">
        <v>6283</v>
      </c>
      <c r="H2472" s="82">
        <v>69925.679999999993</v>
      </c>
      <c r="I2472" s="44" t="s">
        <v>6284</v>
      </c>
      <c r="J2472" s="34" t="s">
        <v>6255</v>
      </c>
      <c r="K2472" s="34" t="s">
        <v>6849</v>
      </c>
    </row>
    <row r="2473" spans="1:11" ht="105" hidden="1" customHeight="1">
      <c r="A2473" s="34" t="s">
        <v>6252</v>
      </c>
      <c r="B2473" s="9" t="s">
        <v>43</v>
      </c>
      <c r="C2473" s="34" t="s">
        <v>5853</v>
      </c>
      <c r="D2473" s="34">
        <v>16</v>
      </c>
      <c r="E2473" s="34">
        <v>2023</v>
      </c>
      <c r="F2473" s="81">
        <v>45497</v>
      </c>
      <c r="G2473" s="44" t="s">
        <v>6285</v>
      </c>
      <c r="H2473" s="82">
        <v>101172.8</v>
      </c>
      <c r="I2473" s="44" t="s">
        <v>6286</v>
      </c>
      <c r="J2473" s="34" t="s">
        <v>6255</v>
      </c>
      <c r="K2473" s="34" t="s">
        <v>6849</v>
      </c>
    </row>
    <row r="2474" spans="1:11" ht="105" hidden="1" customHeight="1">
      <c r="A2474" s="34" t="s">
        <v>6252</v>
      </c>
      <c r="B2474" s="9" t="s">
        <v>43</v>
      </c>
      <c r="C2474" s="34" t="s">
        <v>5853</v>
      </c>
      <c r="D2474" s="34">
        <v>16</v>
      </c>
      <c r="E2474" s="34">
        <v>2023</v>
      </c>
      <c r="F2474" s="81">
        <v>45497</v>
      </c>
      <c r="G2474" s="44" t="s">
        <v>6287</v>
      </c>
      <c r="H2474" s="82">
        <v>52904.15</v>
      </c>
      <c r="I2474" s="44" t="s">
        <v>6288</v>
      </c>
      <c r="J2474" s="34" t="s">
        <v>6255</v>
      </c>
      <c r="K2474" s="34" t="s">
        <v>6849</v>
      </c>
    </row>
    <row r="2475" spans="1:11" ht="120" hidden="1" customHeight="1">
      <c r="A2475" s="34" t="s">
        <v>6252</v>
      </c>
      <c r="B2475" s="9" t="s">
        <v>43</v>
      </c>
      <c r="C2475" s="34" t="s">
        <v>5853</v>
      </c>
      <c r="D2475" s="34">
        <v>16</v>
      </c>
      <c r="E2475" s="34">
        <v>2023</v>
      </c>
      <c r="F2475" s="81">
        <v>45497</v>
      </c>
      <c r="G2475" s="44" t="s">
        <v>6289</v>
      </c>
      <c r="H2475" s="82">
        <v>64401.120000000003</v>
      </c>
      <c r="I2475" s="44" t="s">
        <v>6290</v>
      </c>
      <c r="J2475" s="34" t="s">
        <v>6255</v>
      </c>
      <c r="K2475" s="34" t="s">
        <v>6849</v>
      </c>
    </row>
    <row r="2476" spans="1:11" ht="105" hidden="1" customHeight="1">
      <c r="A2476" s="34" t="s">
        <v>6252</v>
      </c>
      <c r="B2476" s="9" t="s">
        <v>43</v>
      </c>
      <c r="C2476" s="34" t="s">
        <v>5853</v>
      </c>
      <c r="D2476" s="34">
        <v>16</v>
      </c>
      <c r="E2476" s="34">
        <v>2023</v>
      </c>
      <c r="F2476" s="81">
        <v>45497</v>
      </c>
      <c r="G2476" s="44" t="s">
        <v>6291</v>
      </c>
      <c r="H2476" s="82">
        <v>119459.9</v>
      </c>
      <c r="I2476" s="44" t="s">
        <v>6292</v>
      </c>
      <c r="J2476" s="34" t="s">
        <v>6255</v>
      </c>
      <c r="K2476" s="34" t="s">
        <v>6849</v>
      </c>
    </row>
    <row r="2477" spans="1:11" ht="105" hidden="1" customHeight="1">
      <c r="A2477" s="34" t="s">
        <v>6252</v>
      </c>
      <c r="B2477" s="9" t="s">
        <v>43</v>
      </c>
      <c r="C2477" s="34" t="s">
        <v>5853</v>
      </c>
      <c r="D2477" s="34">
        <v>16</v>
      </c>
      <c r="E2477" s="34">
        <v>2023</v>
      </c>
      <c r="F2477" s="81">
        <v>45497</v>
      </c>
      <c r="G2477" s="44" t="s">
        <v>6293</v>
      </c>
      <c r="H2477" s="82">
        <v>511675.07</v>
      </c>
      <c r="I2477" s="44" t="s">
        <v>6294</v>
      </c>
      <c r="J2477" s="34" t="s">
        <v>6255</v>
      </c>
      <c r="K2477" s="34" t="s">
        <v>6849</v>
      </c>
    </row>
    <row r="2478" spans="1:11" ht="105" hidden="1" customHeight="1">
      <c r="A2478" s="34" t="s">
        <v>6252</v>
      </c>
      <c r="B2478" s="9" t="s">
        <v>43</v>
      </c>
      <c r="C2478" s="34" t="s">
        <v>5853</v>
      </c>
      <c r="D2478" s="34">
        <v>16</v>
      </c>
      <c r="E2478" s="34">
        <v>2023</v>
      </c>
      <c r="F2478" s="81">
        <v>45497</v>
      </c>
      <c r="G2478" s="44" t="s">
        <v>6295</v>
      </c>
      <c r="H2478" s="82">
        <v>13555.76</v>
      </c>
      <c r="I2478" s="44" t="s">
        <v>6296</v>
      </c>
      <c r="J2478" s="34" t="s">
        <v>6255</v>
      </c>
      <c r="K2478" s="34" t="s">
        <v>6849</v>
      </c>
    </row>
    <row r="2479" spans="1:11" ht="105" hidden="1" customHeight="1">
      <c r="A2479" s="34" t="s">
        <v>6252</v>
      </c>
      <c r="B2479" s="9" t="s">
        <v>43</v>
      </c>
      <c r="C2479" s="34" t="s">
        <v>5853</v>
      </c>
      <c r="D2479" s="34">
        <v>16</v>
      </c>
      <c r="E2479" s="34">
        <v>2023</v>
      </c>
      <c r="F2479" s="81">
        <v>45497</v>
      </c>
      <c r="G2479" s="44" t="s">
        <v>6297</v>
      </c>
      <c r="H2479" s="82">
        <v>15196</v>
      </c>
      <c r="I2479" s="44" t="s">
        <v>6298</v>
      </c>
      <c r="J2479" s="34" t="s">
        <v>6255</v>
      </c>
      <c r="K2479" s="34" t="s">
        <v>6849</v>
      </c>
    </row>
    <row r="2480" spans="1:11" ht="105" hidden="1" customHeight="1">
      <c r="A2480" s="34" t="s">
        <v>6252</v>
      </c>
      <c r="B2480" s="9" t="s">
        <v>43</v>
      </c>
      <c r="C2480" s="34" t="s">
        <v>5853</v>
      </c>
      <c r="D2480" s="34">
        <v>16</v>
      </c>
      <c r="E2480" s="34">
        <v>2023</v>
      </c>
      <c r="F2480" s="81">
        <v>45497</v>
      </c>
      <c r="G2480" s="44" t="s">
        <v>6299</v>
      </c>
      <c r="H2480" s="82">
        <v>649946</v>
      </c>
      <c r="I2480" s="44" t="s">
        <v>6300</v>
      </c>
      <c r="J2480" s="34" t="s">
        <v>6255</v>
      </c>
      <c r="K2480" s="34" t="s">
        <v>6849</v>
      </c>
    </row>
    <row r="2481" spans="1:11" ht="105" hidden="1" customHeight="1">
      <c r="A2481" s="34" t="s">
        <v>6252</v>
      </c>
      <c r="B2481" s="9" t="s">
        <v>43</v>
      </c>
      <c r="C2481" s="34" t="s">
        <v>5853</v>
      </c>
      <c r="D2481" s="34">
        <v>16</v>
      </c>
      <c r="E2481" s="34">
        <v>2023</v>
      </c>
      <c r="F2481" s="81">
        <v>45497</v>
      </c>
      <c r="G2481" s="44" t="s">
        <v>6301</v>
      </c>
      <c r="H2481" s="82">
        <v>832969.2</v>
      </c>
      <c r="I2481" s="44" t="s">
        <v>6302</v>
      </c>
      <c r="J2481" s="34" t="s">
        <v>6255</v>
      </c>
      <c r="K2481" s="34" t="s">
        <v>6849</v>
      </c>
    </row>
    <row r="2482" spans="1:11" ht="105" hidden="1" customHeight="1">
      <c r="A2482" s="34" t="s">
        <v>6252</v>
      </c>
      <c r="B2482" s="9" t="s">
        <v>43</v>
      </c>
      <c r="C2482" s="34" t="s">
        <v>5853</v>
      </c>
      <c r="D2482" s="34">
        <v>16</v>
      </c>
      <c r="E2482" s="34">
        <v>2023</v>
      </c>
      <c r="F2482" s="81">
        <v>45497</v>
      </c>
      <c r="G2482" s="44" t="s">
        <v>6303</v>
      </c>
      <c r="H2482" s="82">
        <v>127200.5</v>
      </c>
      <c r="I2482" s="44" t="s">
        <v>6304</v>
      </c>
      <c r="J2482" s="34" t="s">
        <v>6255</v>
      </c>
      <c r="K2482" s="34" t="s">
        <v>6849</v>
      </c>
    </row>
    <row r="2483" spans="1:11" ht="75" customHeight="1">
      <c r="A2483" s="34" t="s">
        <v>6305</v>
      </c>
      <c r="B2483" s="34" t="s">
        <v>131</v>
      </c>
      <c r="C2483" s="34" t="s">
        <v>5853</v>
      </c>
      <c r="D2483" s="34">
        <v>6</v>
      </c>
      <c r="E2483" s="34">
        <v>2024</v>
      </c>
      <c r="F2483" s="81">
        <v>45497</v>
      </c>
      <c r="G2483" s="10" t="s">
        <v>6306</v>
      </c>
      <c r="H2483" s="44" t="s">
        <v>6307</v>
      </c>
      <c r="I2483" s="44" t="s">
        <v>6308</v>
      </c>
      <c r="J2483" s="34" t="s">
        <v>6255</v>
      </c>
      <c r="K2483" s="34" t="s">
        <v>6849</v>
      </c>
    </row>
    <row r="2484" spans="1:11" ht="75" customHeight="1">
      <c r="A2484" s="34" t="s">
        <v>6305</v>
      </c>
      <c r="B2484" s="34" t="s">
        <v>131</v>
      </c>
      <c r="C2484" s="34" t="s">
        <v>5853</v>
      </c>
      <c r="D2484" s="34">
        <v>6</v>
      </c>
      <c r="E2484" s="34">
        <v>2024</v>
      </c>
      <c r="F2484" s="81">
        <v>45497</v>
      </c>
      <c r="G2484" s="10" t="s">
        <v>6309</v>
      </c>
      <c r="H2484" s="44" t="s">
        <v>6310</v>
      </c>
      <c r="I2484" s="44" t="s">
        <v>6308</v>
      </c>
      <c r="J2484" s="34" t="s">
        <v>6255</v>
      </c>
      <c r="K2484" s="34" t="s">
        <v>6849</v>
      </c>
    </row>
    <row r="2485" spans="1:11" ht="150" customHeight="1">
      <c r="A2485" s="34" t="s">
        <v>6305</v>
      </c>
      <c r="B2485" s="34" t="s">
        <v>131</v>
      </c>
      <c r="C2485" s="34" t="s">
        <v>5853</v>
      </c>
      <c r="D2485" s="34">
        <v>6</v>
      </c>
      <c r="E2485" s="34">
        <v>2024</v>
      </c>
      <c r="F2485" s="81">
        <v>45497</v>
      </c>
      <c r="G2485" s="10" t="s">
        <v>6311</v>
      </c>
      <c r="H2485" s="44" t="s">
        <v>6312</v>
      </c>
      <c r="I2485" s="44" t="s">
        <v>6308</v>
      </c>
      <c r="J2485" s="34" t="s">
        <v>6255</v>
      </c>
      <c r="K2485" s="34" t="s">
        <v>6849</v>
      </c>
    </row>
    <row r="2486" spans="1:11" ht="165" customHeight="1">
      <c r="A2486" s="34" t="s">
        <v>6305</v>
      </c>
      <c r="B2486" s="34" t="s">
        <v>131</v>
      </c>
      <c r="C2486" s="34" t="s">
        <v>5853</v>
      </c>
      <c r="D2486" s="34">
        <v>6</v>
      </c>
      <c r="E2486" s="34">
        <v>2024</v>
      </c>
      <c r="F2486" s="81">
        <v>45497</v>
      </c>
      <c r="G2486" s="10" t="s">
        <v>6313</v>
      </c>
      <c r="H2486" s="44" t="s">
        <v>6314</v>
      </c>
      <c r="I2486" s="44" t="s">
        <v>6308</v>
      </c>
      <c r="J2486" s="34" t="s">
        <v>6255</v>
      </c>
      <c r="K2486" s="34" t="s">
        <v>6849</v>
      </c>
    </row>
    <row r="2487" spans="1:11" ht="150" customHeight="1">
      <c r="A2487" s="34" t="s">
        <v>6305</v>
      </c>
      <c r="B2487" s="34" t="s">
        <v>131</v>
      </c>
      <c r="C2487" s="34" t="s">
        <v>5853</v>
      </c>
      <c r="D2487" s="34">
        <v>6</v>
      </c>
      <c r="E2487" s="34">
        <v>2024</v>
      </c>
      <c r="F2487" s="81">
        <v>45497</v>
      </c>
      <c r="G2487" s="10" t="s">
        <v>6315</v>
      </c>
      <c r="H2487" s="44" t="s">
        <v>6316</v>
      </c>
      <c r="I2487" s="44" t="s">
        <v>6308</v>
      </c>
      <c r="J2487" s="34" t="s">
        <v>6255</v>
      </c>
      <c r="K2487" s="34" t="s">
        <v>6849</v>
      </c>
    </row>
    <row r="2488" spans="1:11" ht="150" customHeight="1">
      <c r="A2488" s="34" t="s">
        <v>6305</v>
      </c>
      <c r="B2488" s="34" t="s">
        <v>131</v>
      </c>
      <c r="C2488" s="34" t="s">
        <v>5853</v>
      </c>
      <c r="D2488" s="34">
        <v>6</v>
      </c>
      <c r="E2488" s="34">
        <v>2024</v>
      </c>
      <c r="F2488" s="81">
        <v>45497</v>
      </c>
      <c r="G2488" s="10" t="s">
        <v>6317</v>
      </c>
      <c r="H2488" s="44" t="s">
        <v>6318</v>
      </c>
      <c r="I2488" s="44" t="s">
        <v>6308</v>
      </c>
      <c r="J2488" s="34" t="s">
        <v>6255</v>
      </c>
      <c r="K2488" s="34" t="s">
        <v>6849</v>
      </c>
    </row>
    <row r="2489" spans="1:11" ht="60" customHeight="1">
      <c r="A2489" s="34" t="s">
        <v>6305</v>
      </c>
      <c r="B2489" s="34" t="s">
        <v>131</v>
      </c>
      <c r="C2489" s="34" t="s">
        <v>5853</v>
      </c>
      <c r="D2489" s="34">
        <v>6</v>
      </c>
      <c r="E2489" s="34">
        <v>2024</v>
      </c>
      <c r="F2489" s="81">
        <v>45497</v>
      </c>
      <c r="G2489" s="10" t="s">
        <v>6319</v>
      </c>
      <c r="H2489" s="44" t="s">
        <v>6320</v>
      </c>
      <c r="I2489" s="44" t="s">
        <v>6308</v>
      </c>
      <c r="J2489" s="34" t="s">
        <v>6255</v>
      </c>
      <c r="K2489" s="34" t="s">
        <v>6849</v>
      </c>
    </row>
    <row r="2490" spans="1:11" ht="180" customHeight="1">
      <c r="A2490" s="34" t="s">
        <v>6305</v>
      </c>
      <c r="B2490" s="34" t="s">
        <v>131</v>
      </c>
      <c r="C2490" s="34" t="s">
        <v>5853</v>
      </c>
      <c r="D2490" s="34">
        <v>6</v>
      </c>
      <c r="E2490" s="34">
        <v>2024</v>
      </c>
      <c r="F2490" s="81">
        <v>45497</v>
      </c>
      <c r="G2490" s="10" t="s">
        <v>6321</v>
      </c>
      <c r="H2490" s="44" t="s">
        <v>6322</v>
      </c>
      <c r="I2490" s="44" t="s">
        <v>6308</v>
      </c>
      <c r="J2490" s="34" t="s">
        <v>6255</v>
      </c>
      <c r="K2490" s="34" t="s">
        <v>6849</v>
      </c>
    </row>
    <row r="2491" spans="1:11" ht="90" customHeight="1">
      <c r="A2491" s="34" t="s">
        <v>6305</v>
      </c>
      <c r="B2491" s="34" t="s">
        <v>131</v>
      </c>
      <c r="C2491" s="34" t="s">
        <v>5853</v>
      </c>
      <c r="D2491" s="34">
        <v>6</v>
      </c>
      <c r="E2491" s="34">
        <v>2024</v>
      </c>
      <c r="F2491" s="81">
        <v>45497</v>
      </c>
      <c r="G2491" s="10" t="s">
        <v>6323</v>
      </c>
      <c r="H2491" s="44" t="s">
        <v>6324</v>
      </c>
      <c r="I2491" s="44" t="s">
        <v>6308</v>
      </c>
      <c r="J2491" s="34" t="s">
        <v>6255</v>
      </c>
      <c r="K2491" s="34" t="s">
        <v>6849</v>
      </c>
    </row>
    <row r="2492" spans="1:11" ht="75" customHeight="1">
      <c r="A2492" s="34" t="s">
        <v>6305</v>
      </c>
      <c r="B2492" s="34" t="s">
        <v>131</v>
      </c>
      <c r="C2492" s="34" t="s">
        <v>5853</v>
      </c>
      <c r="D2492" s="34">
        <v>6</v>
      </c>
      <c r="E2492" s="34">
        <v>2024</v>
      </c>
      <c r="F2492" s="81">
        <v>45497</v>
      </c>
      <c r="G2492" s="10" t="s">
        <v>6325</v>
      </c>
      <c r="H2492" s="44" t="s">
        <v>6326</v>
      </c>
      <c r="I2492" s="44" t="s">
        <v>6308</v>
      </c>
      <c r="J2492" s="34" t="s">
        <v>6255</v>
      </c>
      <c r="K2492" s="34" t="s">
        <v>6849</v>
      </c>
    </row>
    <row r="2493" spans="1:11" ht="90" customHeight="1">
      <c r="A2493" s="34" t="s">
        <v>6305</v>
      </c>
      <c r="B2493" s="34" t="s">
        <v>131</v>
      </c>
      <c r="C2493" s="34" t="s">
        <v>5853</v>
      </c>
      <c r="D2493" s="34">
        <v>6</v>
      </c>
      <c r="E2493" s="34">
        <v>2024</v>
      </c>
      <c r="F2493" s="81">
        <v>45497</v>
      </c>
      <c r="G2493" s="10" t="s">
        <v>6327</v>
      </c>
      <c r="H2493" s="44" t="s">
        <v>6328</v>
      </c>
      <c r="I2493" s="44" t="s">
        <v>6308</v>
      </c>
      <c r="J2493" s="34" t="s">
        <v>6255</v>
      </c>
      <c r="K2493" s="34" t="s">
        <v>6849</v>
      </c>
    </row>
    <row r="2494" spans="1:11" ht="90" customHeight="1">
      <c r="A2494" s="34" t="s">
        <v>6329</v>
      </c>
      <c r="B2494" s="34" t="s">
        <v>131</v>
      </c>
      <c r="C2494" s="34" t="s">
        <v>5853</v>
      </c>
      <c r="D2494" s="34">
        <v>3</v>
      </c>
      <c r="E2494" s="34">
        <v>2024</v>
      </c>
      <c r="F2494" s="81">
        <v>45497</v>
      </c>
      <c r="G2494" s="44" t="s">
        <v>6330</v>
      </c>
      <c r="H2494" s="44" t="s">
        <v>6331</v>
      </c>
      <c r="I2494" s="44" t="s">
        <v>6332</v>
      </c>
      <c r="J2494" s="34" t="s">
        <v>6255</v>
      </c>
      <c r="K2494" s="34" t="s">
        <v>6849</v>
      </c>
    </row>
    <row r="2495" spans="1:11" ht="90" customHeight="1">
      <c r="A2495" s="34" t="s">
        <v>6329</v>
      </c>
      <c r="B2495" s="34" t="s">
        <v>131</v>
      </c>
      <c r="C2495" s="34" t="s">
        <v>5853</v>
      </c>
      <c r="D2495" s="34">
        <v>3</v>
      </c>
      <c r="E2495" s="34">
        <v>2024</v>
      </c>
      <c r="F2495" s="81">
        <v>45497</v>
      </c>
      <c r="G2495" s="44" t="s">
        <v>6333</v>
      </c>
      <c r="H2495" s="44" t="s">
        <v>6334</v>
      </c>
      <c r="I2495" s="44" t="s">
        <v>6332</v>
      </c>
      <c r="J2495" s="34" t="s">
        <v>6255</v>
      </c>
      <c r="K2495" s="34" t="s">
        <v>6849</v>
      </c>
    </row>
    <row r="2496" spans="1:11" ht="75" customHeight="1">
      <c r="A2496" s="34" t="s">
        <v>6335</v>
      </c>
      <c r="B2496" s="34" t="s">
        <v>131</v>
      </c>
      <c r="C2496" s="34" t="s">
        <v>5853</v>
      </c>
      <c r="D2496" s="34">
        <v>10</v>
      </c>
      <c r="E2496" s="34">
        <v>2024</v>
      </c>
      <c r="F2496" s="81">
        <v>45498</v>
      </c>
      <c r="G2496" s="44" t="s">
        <v>6336</v>
      </c>
      <c r="H2496" s="44" t="s">
        <v>6337</v>
      </c>
      <c r="I2496" s="44" t="s">
        <v>3220</v>
      </c>
      <c r="J2496" s="34" t="s">
        <v>6255</v>
      </c>
      <c r="K2496" s="34" t="s">
        <v>6849</v>
      </c>
    </row>
    <row r="2497" spans="1:11" ht="45" hidden="1" customHeight="1">
      <c r="A2497" s="34" t="s">
        <v>6338</v>
      </c>
      <c r="B2497" s="34" t="s">
        <v>131</v>
      </c>
      <c r="C2497" s="34" t="s">
        <v>798</v>
      </c>
      <c r="D2497" s="34">
        <v>2</v>
      </c>
      <c r="E2497" s="34">
        <v>2023</v>
      </c>
      <c r="F2497" s="81">
        <v>45499</v>
      </c>
      <c r="G2497" s="44" t="s">
        <v>6339</v>
      </c>
      <c r="H2497" s="82">
        <v>67928</v>
      </c>
      <c r="I2497" s="44" t="s">
        <v>6340</v>
      </c>
      <c r="J2497" s="34" t="s">
        <v>6255</v>
      </c>
      <c r="K2497" s="89" t="s">
        <v>6849</v>
      </c>
    </row>
    <row r="2498" spans="1:11" ht="45">
      <c r="A2498" s="34" t="s">
        <v>6875</v>
      </c>
      <c r="B2498" s="34" t="s">
        <v>4219</v>
      </c>
      <c r="C2498" s="34" t="s">
        <v>5853</v>
      </c>
      <c r="D2498" s="9">
        <v>90006</v>
      </c>
      <c r="E2498" s="34">
        <v>2024</v>
      </c>
      <c r="F2498" s="53">
        <v>45502</v>
      </c>
      <c r="G2498" s="44" t="s">
        <v>6879</v>
      </c>
      <c r="H2498" s="62">
        <v>104544</v>
      </c>
      <c r="I2498" s="44" t="s">
        <v>6876</v>
      </c>
      <c r="J2498" s="34" t="s">
        <v>6877</v>
      </c>
      <c r="K2498" s="89" t="s">
        <v>6881</v>
      </c>
    </row>
    <row r="2499" spans="1:11" ht="30">
      <c r="A2499" s="34" t="s">
        <v>6875</v>
      </c>
      <c r="B2499" s="34" t="s">
        <v>4219</v>
      </c>
      <c r="C2499" s="34" t="s">
        <v>5853</v>
      </c>
      <c r="D2499" s="9">
        <v>90006</v>
      </c>
      <c r="E2499" s="34">
        <v>2024</v>
      </c>
      <c r="F2499" s="53">
        <v>45502</v>
      </c>
      <c r="G2499" s="44" t="s">
        <v>6880</v>
      </c>
      <c r="H2499" s="62">
        <v>177000</v>
      </c>
      <c r="I2499" s="44" t="s">
        <v>6878</v>
      </c>
      <c r="J2499" s="34" t="s">
        <v>6877</v>
      </c>
      <c r="K2499" s="89" t="s">
        <v>6881</v>
      </c>
    </row>
    <row r="2500" spans="1:11" ht="30">
      <c r="A2500" s="34" t="s">
        <v>6875</v>
      </c>
      <c r="B2500" s="34" t="s">
        <v>4219</v>
      </c>
      <c r="C2500" s="34" t="s">
        <v>5853</v>
      </c>
      <c r="D2500" s="9">
        <v>90006</v>
      </c>
      <c r="E2500" s="34">
        <v>2024</v>
      </c>
      <c r="F2500" s="53">
        <v>45502</v>
      </c>
      <c r="G2500" s="44" t="s">
        <v>6883</v>
      </c>
      <c r="H2500" s="62">
        <v>9144</v>
      </c>
      <c r="I2500" s="44" t="s">
        <v>6882</v>
      </c>
      <c r="J2500" s="34" t="s">
        <v>6877</v>
      </c>
      <c r="K2500" s="89" t="s">
        <v>6881</v>
      </c>
    </row>
    <row r="2501" spans="1:11" ht="30">
      <c r="A2501" s="34" t="s">
        <v>6875</v>
      </c>
      <c r="B2501" s="34" t="s">
        <v>4219</v>
      </c>
      <c r="C2501" s="34" t="s">
        <v>5853</v>
      </c>
      <c r="D2501" s="9">
        <v>90006</v>
      </c>
      <c r="E2501" s="34">
        <v>2024</v>
      </c>
      <c r="F2501" s="53">
        <v>45502</v>
      </c>
      <c r="G2501" s="44" t="s">
        <v>6885</v>
      </c>
      <c r="H2501" s="62">
        <v>165200</v>
      </c>
      <c r="I2501" s="44" t="s">
        <v>6884</v>
      </c>
      <c r="J2501" s="34" t="s">
        <v>6877</v>
      </c>
      <c r="K2501" s="89" t="s">
        <v>6881</v>
      </c>
    </row>
    <row r="2502" spans="1:11" ht="30">
      <c r="A2502" s="34" t="s">
        <v>6875</v>
      </c>
      <c r="B2502" s="34" t="s">
        <v>4219</v>
      </c>
      <c r="C2502" s="34" t="s">
        <v>5853</v>
      </c>
      <c r="D2502" s="9">
        <v>90006</v>
      </c>
      <c r="E2502" s="34">
        <v>2024</v>
      </c>
      <c r="F2502" s="53">
        <v>45502</v>
      </c>
      <c r="G2502" s="44" t="s">
        <v>6887</v>
      </c>
      <c r="H2502" s="62">
        <v>61748.66</v>
      </c>
      <c r="I2502" s="44" t="s">
        <v>6886</v>
      </c>
      <c r="J2502" s="34" t="s">
        <v>6877</v>
      </c>
      <c r="K2502" s="89" t="s">
        <v>6881</v>
      </c>
    </row>
    <row r="2503" spans="1:11" ht="30">
      <c r="A2503" s="34" t="s">
        <v>6875</v>
      </c>
      <c r="B2503" s="34" t="s">
        <v>4219</v>
      </c>
      <c r="C2503" s="34" t="s">
        <v>5853</v>
      </c>
      <c r="D2503" s="9">
        <v>90006</v>
      </c>
      <c r="E2503" s="34">
        <v>2024</v>
      </c>
      <c r="F2503" s="53">
        <v>45502</v>
      </c>
      <c r="G2503" s="44" t="s">
        <v>6889</v>
      </c>
      <c r="H2503" s="62">
        <v>108100</v>
      </c>
      <c r="I2503" s="44" t="s">
        <v>6888</v>
      </c>
      <c r="J2503" s="34" t="s">
        <v>6877</v>
      </c>
      <c r="K2503" s="89" t="s">
        <v>6881</v>
      </c>
    </row>
    <row r="2504" spans="1:11" ht="30">
      <c r="A2504" s="34" t="s">
        <v>6875</v>
      </c>
      <c r="B2504" s="34" t="s">
        <v>4219</v>
      </c>
      <c r="C2504" s="34" t="s">
        <v>5853</v>
      </c>
      <c r="D2504" s="9">
        <v>90006</v>
      </c>
      <c r="E2504" s="34">
        <v>2024</v>
      </c>
      <c r="F2504" s="53">
        <v>45502</v>
      </c>
      <c r="G2504" s="44" t="s">
        <v>6891</v>
      </c>
      <c r="H2504" s="62">
        <v>248000</v>
      </c>
      <c r="I2504" s="44" t="s">
        <v>6890</v>
      </c>
      <c r="J2504" s="34" t="s">
        <v>6877</v>
      </c>
      <c r="K2504" s="89" t="s">
        <v>6881</v>
      </c>
    </row>
    <row r="2505" spans="1:11" ht="30">
      <c r="A2505" s="34" t="s">
        <v>6875</v>
      </c>
      <c r="B2505" s="34" t="s">
        <v>4219</v>
      </c>
      <c r="C2505" s="34" t="s">
        <v>5853</v>
      </c>
      <c r="D2505" s="9">
        <v>90006</v>
      </c>
      <c r="E2505" s="34">
        <v>2024</v>
      </c>
      <c r="F2505" s="53">
        <v>45502</v>
      </c>
      <c r="G2505" s="44" t="s">
        <v>6893</v>
      </c>
      <c r="H2505" s="62">
        <v>3912.22</v>
      </c>
      <c r="I2505" s="44" t="s">
        <v>6892</v>
      </c>
      <c r="J2505" s="34" t="s">
        <v>6877</v>
      </c>
      <c r="K2505" s="89" t="s">
        <v>6881</v>
      </c>
    </row>
    <row r="2506" spans="1:11" ht="30">
      <c r="A2506" s="34" t="s">
        <v>6875</v>
      </c>
      <c r="B2506" s="34" t="s">
        <v>4219</v>
      </c>
      <c r="C2506" s="34" t="s">
        <v>5853</v>
      </c>
      <c r="D2506" s="9">
        <v>90006</v>
      </c>
      <c r="E2506" s="34">
        <v>2024</v>
      </c>
      <c r="F2506" s="53">
        <v>45502</v>
      </c>
      <c r="G2506" s="44" t="s">
        <v>6895</v>
      </c>
      <c r="H2506" s="62">
        <v>185.38</v>
      </c>
      <c r="I2506" s="44" t="s">
        <v>6894</v>
      </c>
      <c r="J2506" s="34" t="s">
        <v>6877</v>
      </c>
      <c r="K2506" s="89" t="s">
        <v>6881</v>
      </c>
    </row>
    <row r="2507" spans="1:11" ht="30">
      <c r="A2507" s="34" t="s">
        <v>6875</v>
      </c>
      <c r="B2507" s="34" t="s">
        <v>4219</v>
      </c>
      <c r="C2507" s="34" t="s">
        <v>5853</v>
      </c>
      <c r="D2507" s="9">
        <v>90006</v>
      </c>
      <c r="E2507" s="34">
        <v>2024</v>
      </c>
      <c r="F2507" s="53">
        <v>45502</v>
      </c>
      <c r="G2507" s="44" t="s">
        <v>6897</v>
      </c>
      <c r="H2507" s="62">
        <v>63072</v>
      </c>
      <c r="I2507" s="44" t="s">
        <v>6896</v>
      </c>
      <c r="J2507" s="34" t="s">
        <v>6877</v>
      </c>
      <c r="K2507" s="89" t="s">
        <v>6881</v>
      </c>
    </row>
    <row r="2508" spans="1:11" ht="30">
      <c r="A2508" s="34" t="s">
        <v>6875</v>
      </c>
      <c r="B2508" s="34" t="s">
        <v>4219</v>
      </c>
      <c r="C2508" s="34" t="s">
        <v>5853</v>
      </c>
      <c r="D2508" s="9">
        <v>90006</v>
      </c>
      <c r="E2508" s="34">
        <v>2024</v>
      </c>
      <c r="F2508" s="53">
        <v>45502</v>
      </c>
      <c r="G2508" s="44" t="s">
        <v>6899</v>
      </c>
      <c r="H2508" s="62">
        <v>331500</v>
      </c>
      <c r="I2508" s="44" t="s">
        <v>6898</v>
      </c>
      <c r="J2508" s="34" t="s">
        <v>6877</v>
      </c>
      <c r="K2508" s="89" t="s">
        <v>6881</v>
      </c>
    </row>
    <row r="2509" spans="1:11" ht="30">
      <c r="A2509" s="34" t="s">
        <v>6875</v>
      </c>
      <c r="B2509" s="34" t="s">
        <v>4219</v>
      </c>
      <c r="C2509" s="34" t="s">
        <v>5853</v>
      </c>
      <c r="D2509" s="9">
        <v>90006</v>
      </c>
      <c r="E2509" s="34">
        <v>2024</v>
      </c>
      <c r="F2509" s="53">
        <v>45502</v>
      </c>
      <c r="G2509" s="44" t="s">
        <v>6901</v>
      </c>
      <c r="H2509" s="62">
        <v>91805</v>
      </c>
      <c r="I2509" s="44" t="s">
        <v>6900</v>
      </c>
      <c r="J2509" s="34" t="s">
        <v>6877</v>
      </c>
      <c r="K2509" s="89" t="s">
        <v>6881</v>
      </c>
    </row>
    <row r="2510" spans="1:11" ht="30">
      <c r="A2510" s="34" t="s">
        <v>6875</v>
      </c>
      <c r="B2510" s="34" t="s">
        <v>4219</v>
      </c>
      <c r="C2510" s="34" t="s">
        <v>5853</v>
      </c>
      <c r="D2510" s="9">
        <v>90006</v>
      </c>
      <c r="E2510" s="34">
        <v>2024</v>
      </c>
      <c r="F2510" s="53">
        <v>45502</v>
      </c>
      <c r="G2510" s="44" t="s">
        <v>6903</v>
      </c>
      <c r="H2510" s="62">
        <v>3940</v>
      </c>
      <c r="I2510" s="44" t="s">
        <v>6902</v>
      </c>
      <c r="J2510" s="34" t="s">
        <v>6877</v>
      </c>
      <c r="K2510" s="89" t="s">
        <v>6881</v>
      </c>
    </row>
    <row r="2511" spans="1:11" ht="30">
      <c r="A2511" s="34" t="s">
        <v>6875</v>
      </c>
      <c r="B2511" s="34" t="s">
        <v>4219</v>
      </c>
      <c r="C2511" s="34" t="s">
        <v>5853</v>
      </c>
      <c r="D2511" s="9">
        <v>90006</v>
      </c>
      <c r="E2511" s="34">
        <v>2024</v>
      </c>
      <c r="F2511" s="53">
        <v>45502</v>
      </c>
      <c r="G2511" s="44" t="s">
        <v>6905</v>
      </c>
      <c r="H2511" s="62">
        <v>7128</v>
      </c>
      <c r="I2511" s="44" t="s">
        <v>6904</v>
      </c>
      <c r="J2511" s="34" t="s">
        <v>6877</v>
      </c>
      <c r="K2511" s="89" t="s">
        <v>6881</v>
      </c>
    </row>
    <row r="2512" spans="1:11" ht="30">
      <c r="A2512" s="34" t="s">
        <v>6875</v>
      </c>
      <c r="B2512" s="34" t="s">
        <v>4219</v>
      </c>
      <c r="C2512" s="34" t="s">
        <v>5853</v>
      </c>
      <c r="D2512" s="9">
        <v>90006</v>
      </c>
      <c r="E2512" s="34">
        <v>2024</v>
      </c>
      <c r="F2512" s="53">
        <v>45502</v>
      </c>
      <c r="G2512" s="44" t="s">
        <v>6907</v>
      </c>
      <c r="H2512" s="62">
        <v>32850</v>
      </c>
      <c r="I2512" s="44" t="s">
        <v>6906</v>
      </c>
      <c r="J2512" s="34" t="s">
        <v>6877</v>
      </c>
      <c r="K2512" s="89" t="s">
        <v>6881</v>
      </c>
    </row>
    <row r="2513" spans="1:11" ht="30">
      <c r="A2513" s="34" t="s">
        <v>6875</v>
      </c>
      <c r="B2513" s="34" t="s">
        <v>4219</v>
      </c>
      <c r="C2513" s="34" t="s">
        <v>5853</v>
      </c>
      <c r="D2513" s="9">
        <v>90006</v>
      </c>
      <c r="E2513" s="34">
        <v>2024</v>
      </c>
      <c r="F2513" s="53">
        <v>45502</v>
      </c>
      <c r="G2513" s="44" t="s">
        <v>6909</v>
      </c>
      <c r="H2513" s="62">
        <v>11880</v>
      </c>
      <c r="I2513" s="44" t="s">
        <v>6908</v>
      </c>
      <c r="J2513" s="34" t="s">
        <v>6877</v>
      </c>
      <c r="K2513" s="89" t="s">
        <v>6881</v>
      </c>
    </row>
    <row r="2514" spans="1:11" ht="30">
      <c r="A2514" s="34" t="s">
        <v>6875</v>
      </c>
      <c r="B2514" s="34" t="s">
        <v>4219</v>
      </c>
      <c r="C2514" s="34" t="s">
        <v>5853</v>
      </c>
      <c r="D2514" s="9">
        <v>90006</v>
      </c>
      <c r="E2514" s="34">
        <v>2024</v>
      </c>
      <c r="F2514" s="53">
        <v>45502</v>
      </c>
      <c r="G2514" s="44" t="s">
        <v>6911</v>
      </c>
      <c r="H2514" s="62">
        <v>4140</v>
      </c>
      <c r="I2514" s="44" t="s">
        <v>6910</v>
      </c>
      <c r="J2514" s="34" t="s">
        <v>6877</v>
      </c>
      <c r="K2514" s="89" t="s">
        <v>6881</v>
      </c>
    </row>
    <row r="2515" spans="1:11" ht="78" customHeight="1">
      <c r="A2515" s="34" t="s">
        <v>6912</v>
      </c>
      <c r="B2515" s="34" t="s">
        <v>131</v>
      </c>
      <c r="C2515" s="34" t="s">
        <v>5853</v>
      </c>
      <c r="D2515" s="9">
        <v>8</v>
      </c>
      <c r="E2515" s="34">
        <v>2024</v>
      </c>
      <c r="F2515" s="53">
        <v>45510</v>
      </c>
      <c r="G2515" s="44" t="s">
        <v>6916</v>
      </c>
      <c r="H2515" s="62">
        <v>7470</v>
      </c>
      <c r="I2515" s="44" t="s">
        <v>6913</v>
      </c>
      <c r="J2515" s="34" t="s">
        <v>6915</v>
      </c>
      <c r="K2515" s="89" t="s">
        <v>6914</v>
      </c>
    </row>
    <row r="2516" spans="1:11" ht="45">
      <c r="A2516" s="34" t="s">
        <v>6917</v>
      </c>
      <c r="B2516" s="34" t="s">
        <v>229</v>
      </c>
      <c r="C2516" s="34" t="s">
        <v>8</v>
      </c>
      <c r="D2516" s="9">
        <v>32</v>
      </c>
      <c r="E2516" s="34">
        <v>2024</v>
      </c>
      <c r="F2516" s="53">
        <v>45511</v>
      </c>
      <c r="G2516" s="44" t="s">
        <v>6918</v>
      </c>
      <c r="H2516" s="62">
        <v>16352660</v>
      </c>
      <c r="I2516" s="44" t="s">
        <v>6919</v>
      </c>
      <c r="J2516" s="34" t="s">
        <v>6915</v>
      </c>
      <c r="K2516" s="89" t="s">
        <v>6914</v>
      </c>
    </row>
    <row r="2517" spans="1:11" ht="30">
      <c r="A2517" s="34" t="s">
        <v>6924</v>
      </c>
      <c r="B2517" s="34" t="s">
        <v>4219</v>
      </c>
      <c r="C2517" s="34" t="s">
        <v>5853</v>
      </c>
      <c r="D2517" s="34">
        <v>90012</v>
      </c>
      <c r="E2517" s="34">
        <v>2024</v>
      </c>
      <c r="F2517" s="53">
        <v>45512</v>
      </c>
      <c r="G2517" s="44" t="s">
        <v>6921</v>
      </c>
      <c r="H2517" s="62">
        <v>91000</v>
      </c>
      <c r="I2517" s="44" t="s">
        <v>6920</v>
      </c>
      <c r="J2517" s="34" t="s">
        <v>6926</v>
      </c>
      <c r="K2517" s="34" t="s">
        <v>6925</v>
      </c>
    </row>
    <row r="2518" spans="1:11" ht="30">
      <c r="A2518" s="34" t="s">
        <v>6924</v>
      </c>
      <c r="B2518" s="34" t="s">
        <v>4219</v>
      </c>
      <c r="C2518" s="34" t="s">
        <v>5853</v>
      </c>
      <c r="D2518" s="34">
        <v>90012</v>
      </c>
      <c r="E2518" s="34">
        <v>2024</v>
      </c>
      <c r="F2518" s="53">
        <v>45512</v>
      </c>
      <c r="G2518" s="44" t="s">
        <v>6923</v>
      </c>
      <c r="H2518" s="62">
        <v>1553071</v>
      </c>
      <c r="I2518" s="44" t="s">
        <v>6922</v>
      </c>
      <c r="J2518" s="34" t="s">
        <v>6926</v>
      </c>
      <c r="K2518" s="34" t="s">
        <v>6925</v>
      </c>
    </row>
    <row r="2519" spans="1:11" ht="45">
      <c r="A2519" s="34" t="s">
        <v>6927</v>
      </c>
      <c r="B2519" s="34" t="s">
        <v>4219</v>
      </c>
      <c r="C2519" s="34" t="s">
        <v>5853</v>
      </c>
      <c r="D2519" s="9">
        <v>90003</v>
      </c>
      <c r="E2519" s="34">
        <v>2024</v>
      </c>
      <c r="F2519" s="53">
        <v>45517</v>
      </c>
      <c r="G2519" s="44" t="s">
        <v>6929</v>
      </c>
      <c r="H2519" s="62">
        <v>142782.20000000001</v>
      </c>
      <c r="I2519" s="44" t="s">
        <v>6928</v>
      </c>
      <c r="J2519" s="34" t="s">
        <v>6942</v>
      </c>
      <c r="K2519" s="34" t="s">
        <v>6941</v>
      </c>
    </row>
    <row r="2520" spans="1:11" ht="45">
      <c r="A2520" s="34" t="s">
        <v>6927</v>
      </c>
      <c r="B2520" s="34" t="s">
        <v>4219</v>
      </c>
      <c r="C2520" s="34" t="s">
        <v>5853</v>
      </c>
      <c r="D2520" s="9">
        <v>90003</v>
      </c>
      <c r="E2520" s="34">
        <v>2024</v>
      </c>
      <c r="F2520" s="53">
        <v>45517</v>
      </c>
      <c r="G2520" s="44" t="s">
        <v>6931</v>
      </c>
      <c r="H2520" s="62">
        <v>82341.98</v>
      </c>
      <c r="I2520" s="44" t="s">
        <v>6930</v>
      </c>
      <c r="J2520" s="34" t="s">
        <v>6942</v>
      </c>
      <c r="K2520" s="34" t="s">
        <v>6941</v>
      </c>
    </row>
    <row r="2521" spans="1:11" ht="45">
      <c r="A2521" s="34" t="s">
        <v>6927</v>
      </c>
      <c r="B2521" s="34" t="s">
        <v>4219</v>
      </c>
      <c r="C2521" s="34" t="s">
        <v>5853</v>
      </c>
      <c r="D2521" s="9">
        <v>90003</v>
      </c>
      <c r="E2521" s="34">
        <v>2024</v>
      </c>
      <c r="F2521" s="53">
        <v>45517</v>
      </c>
      <c r="G2521" s="44" t="s">
        <v>6932</v>
      </c>
      <c r="H2521" s="62">
        <v>540159.75</v>
      </c>
      <c r="I2521" s="44" t="s">
        <v>5453</v>
      </c>
      <c r="J2521" s="34" t="s">
        <v>6942</v>
      </c>
      <c r="K2521" s="34" t="s">
        <v>6941</v>
      </c>
    </row>
    <row r="2522" spans="1:11" ht="45">
      <c r="A2522" s="34" t="s">
        <v>6927</v>
      </c>
      <c r="B2522" s="34" t="s">
        <v>4219</v>
      </c>
      <c r="C2522" s="34" t="s">
        <v>5853</v>
      </c>
      <c r="D2522" s="9">
        <v>90003</v>
      </c>
      <c r="E2522" s="34">
        <v>2024</v>
      </c>
      <c r="F2522" s="53">
        <v>45517</v>
      </c>
      <c r="G2522" s="44" t="s">
        <v>6934</v>
      </c>
      <c r="H2522" s="62">
        <v>3377.12</v>
      </c>
      <c r="I2522" s="44" t="s">
        <v>6933</v>
      </c>
      <c r="J2522" s="34" t="s">
        <v>6942</v>
      </c>
      <c r="K2522" s="34" t="s">
        <v>6941</v>
      </c>
    </row>
    <row r="2523" spans="1:11" ht="45">
      <c r="A2523" s="34" t="s">
        <v>6927</v>
      </c>
      <c r="B2523" s="34" t="s">
        <v>4219</v>
      </c>
      <c r="C2523" s="34" t="s">
        <v>5853</v>
      </c>
      <c r="D2523" s="9">
        <v>90003</v>
      </c>
      <c r="E2523" s="34">
        <v>2024</v>
      </c>
      <c r="F2523" s="53">
        <v>45517</v>
      </c>
      <c r="G2523" s="44" t="s">
        <v>6936</v>
      </c>
      <c r="H2523" s="62">
        <v>4368669.2</v>
      </c>
      <c r="I2523" s="44" t="s">
        <v>6935</v>
      </c>
      <c r="J2523" s="34" t="s">
        <v>6942</v>
      </c>
      <c r="K2523" s="34" t="s">
        <v>6941</v>
      </c>
    </row>
    <row r="2524" spans="1:11" ht="45">
      <c r="A2524" s="34" t="s">
        <v>6927</v>
      </c>
      <c r="B2524" s="34" t="s">
        <v>4219</v>
      </c>
      <c r="C2524" s="34" t="s">
        <v>5853</v>
      </c>
      <c r="D2524" s="9">
        <v>90003</v>
      </c>
      <c r="E2524" s="34">
        <v>2024</v>
      </c>
      <c r="F2524" s="53">
        <v>45517</v>
      </c>
      <c r="G2524" s="44" t="s">
        <v>6938</v>
      </c>
      <c r="H2524" s="62">
        <v>191383.41</v>
      </c>
      <c r="I2524" s="44" t="s">
        <v>6937</v>
      </c>
      <c r="J2524" s="34" t="s">
        <v>6942</v>
      </c>
      <c r="K2524" s="34" t="s">
        <v>6941</v>
      </c>
    </row>
    <row r="2525" spans="1:11" ht="45">
      <c r="A2525" s="34" t="s">
        <v>6927</v>
      </c>
      <c r="B2525" s="34" t="s">
        <v>4219</v>
      </c>
      <c r="C2525" s="34" t="s">
        <v>5853</v>
      </c>
      <c r="D2525" s="9">
        <v>90003</v>
      </c>
      <c r="E2525" s="34">
        <v>2024</v>
      </c>
      <c r="F2525" s="53">
        <v>45517</v>
      </c>
      <c r="G2525" s="44" t="s">
        <v>6940</v>
      </c>
      <c r="H2525" s="62">
        <v>2888592</v>
      </c>
      <c r="I2525" s="44" t="s">
        <v>6939</v>
      </c>
      <c r="J2525" s="34" t="s">
        <v>6942</v>
      </c>
      <c r="K2525" s="34" t="s">
        <v>6941</v>
      </c>
    </row>
    <row r="2526" spans="1:11" ht="60">
      <c r="A2526" s="34" t="s">
        <v>6943</v>
      </c>
      <c r="B2526" s="34" t="s">
        <v>131</v>
      </c>
      <c r="C2526" s="34" t="s">
        <v>5853</v>
      </c>
      <c r="D2526" s="34">
        <v>9</v>
      </c>
      <c r="E2526" s="34">
        <v>2024</v>
      </c>
      <c r="F2526" s="53">
        <v>45523</v>
      </c>
      <c r="G2526" s="44" t="s">
        <v>6944</v>
      </c>
      <c r="H2526" s="62">
        <v>31910.83</v>
      </c>
      <c r="I2526" s="44" t="s">
        <v>6946</v>
      </c>
      <c r="J2526" s="34" t="s">
        <v>6949</v>
      </c>
      <c r="K2526" s="34" t="s">
        <v>6948</v>
      </c>
    </row>
    <row r="2527" spans="1:11" ht="60">
      <c r="A2527" s="34" t="s">
        <v>6943</v>
      </c>
      <c r="B2527" s="34" t="s">
        <v>131</v>
      </c>
      <c r="C2527" s="34" t="s">
        <v>5853</v>
      </c>
      <c r="D2527" s="34">
        <v>9</v>
      </c>
      <c r="E2527" s="34">
        <v>2024</v>
      </c>
      <c r="F2527" s="53">
        <v>45523</v>
      </c>
      <c r="G2527" s="44" t="s">
        <v>6945</v>
      </c>
      <c r="H2527" s="62">
        <v>158793</v>
      </c>
      <c r="I2527" s="44" t="s">
        <v>6947</v>
      </c>
      <c r="J2527" s="34" t="s">
        <v>6949</v>
      </c>
      <c r="K2527" s="34" t="s">
        <v>6948</v>
      </c>
    </row>
    <row r="2528" spans="1:11" ht="283.5" customHeight="1">
      <c r="A2528" s="34" t="s">
        <v>6950</v>
      </c>
      <c r="B2528" s="34" t="s">
        <v>131</v>
      </c>
      <c r="C2528" s="34" t="s">
        <v>5853</v>
      </c>
      <c r="D2528" s="34">
        <v>7</v>
      </c>
      <c r="E2528" s="34">
        <v>2024</v>
      </c>
      <c r="F2528" s="53">
        <v>45525</v>
      </c>
      <c r="G2528" s="10" t="s">
        <v>6951</v>
      </c>
      <c r="H2528" s="76" t="s">
        <v>6966</v>
      </c>
      <c r="I2528" s="44" t="s">
        <v>5719</v>
      </c>
      <c r="J2528" s="34" t="s">
        <v>6949</v>
      </c>
      <c r="K2528" s="34" t="s">
        <v>6948</v>
      </c>
    </row>
    <row r="2529" spans="1:11" ht="45">
      <c r="A2529" s="34" t="s">
        <v>6950</v>
      </c>
      <c r="B2529" s="34" t="s">
        <v>131</v>
      </c>
      <c r="C2529" s="34" t="s">
        <v>5853</v>
      </c>
      <c r="D2529" s="34">
        <v>7</v>
      </c>
      <c r="E2529" s="34">
        <v>2024</v>
      </c>
      <c r="F2529" s="53">
        <v>45525</v>
      </c>
      <c r="G2529" s="10" t="s">
        <v>6951</v>
      </c>
      <c r="H2529" s="76" t="s">
        <v>6965</v>
      </c>
      <c r="I2529" s="44" t="s">
        <v>6952</v>
      </c>
      <c r="J2529" s="34" t="s">
        <v>6949</v>
      </c>
      <c r="K2529" s="34" t="s">
        <v>6948</v>
      </c>
    </row>
    <row r="2530" spans="1:11" ht="30">
      <c r="A2530" s="34" t="s">
        <v>6950</v>
      </c>
      <c r="B2530" s="34" t="s">
        <v>131</v>
      </c>
      <c r="C2530" s="34" t="s">
        <v>5853</v>
      </c>
      <c r="D2530" s="34">
        <v>7</v>
      </c>
      <c r="E2530" s="34">
        <v>2024</v>
      </c>
      <c r="F2530" s="53">
        <v>45525</v>
      </c>
      <c r="G2530" s="10" t="s">
        <v>6951</v>
      </c>
      <c r="H2530" s="76" t="s">
        <v>6954</v>
      </c>
      <c r="I2530" s="44" t="s">
        <v>6953</v>
      </c>
      <c r="J2530" s="34" t="s">
        <v>6949</v>
      </c>
      <c r="K2530" s="34" t="s">
        <v>6948</v>
      </c>
    </row>
    <row r="2531" spans="1:11" ht="30">
      <c r="A2531" s="34" t="s">
        <v>6950</v>
      </c>
      <c r="B2531" s="34" t="s">
        <v>131</v>
      </c>
      <c r="C2531" s="34" t="s">
        <v>5853</v>
      </c>
      <c r="D2531" s="34">
        <v>7</v>
      </c>
      <c r="E2531" s="34">
        <v>2024</v>
      </c>
      <c r="F2531" s="53">
        <v>45525</v>
      </c>
      <c r="G2531" s="10" t="s">
        <v>6951</v>
      </c>
      <c r="H2531" s="76" t="s">
        <v>6955</v>
      </c>
      <c r="I2531" s="44" t="s">
        <v>6956</v>
      </c>
      <c r="J2531" s="34" t="s">
        <v>6949</v>
      </c>
      <c r="K2531" s="34" t="s">
        <v>6948</v>
      </c>
    </row>
    <row r="2532" spans="1:11" ht="30">
      <c r="A2532" s="34" t="s">
        <v>6950</v>
      </c>
      <c r="B2532" s="34" t="s">
        <v>131</v>
      </c>
      <c r="C2532" s="34" t="s">
        <v>5853</v>
      </c>
      <c r="D2532" s="34">
        <v>7</v>
      </c>
      <c r="E2532" s="34">
        <v>2024</v>
      </c>
      <c r="F2532" s="53">
        <v>45525</v>
      </c>
      <c r="G2532" s="10" t="s">
        <v>6951</v>
      </c>
      <c r="H2532" s="62" t="s">
        <v>6957</v>
      </c>
      <c r="I2532" s="44" t="s">
        <v>6958</v>
      </c>
      <c r="J2532" s="34" t="s">
        <v>6949</v>
      </c>
      <c r="K2532" s="34" t="s">
        <v>6948</v>
      </c>
    </row>
    <row r="2533" spans="1:11" ht="30">
      <c r="A2533" s="34" t="s">
        <v>6950</v>
      </c>
      <c r="B2533" s="34" t="s">
        <v>131</v>
      </c>
      <c r="C2533" s="34" t="s">
        <v>5853</v>
      </c>
      <c r="D2533" s="34">
        <v>7</v>
      </c>
      <c r="E2533" s="34">
        <v>2024</v>
      </c>
      <c r="F2533" s="53">
        <v>45525</v>
      </c>
      <c r="G2533" s="10" t="s">
        <v>6951</v>
      </c>
      <c r="H2533" s="62" t="s">
        <v>6959</v>
      </c>
      <c r="I2533" s="44" t="s">
        <v>6960</v>
      </c>
      <c r="J2533" s="34" t="s">
        <v>6949</v>
      </c>
      <c r="K2533" s="34" t="s">
        <v>6948</v>
      </c>
    </row>
    <row r="2534" spans="1:11" ht="30">
      <c r="A2534" s="34" t="s">
        <v>6950</v>
      </c>
      <c r="B2534" s="34" t="s">
        <v>131</v>
      </c>
      <c r="C2534" s="34" t="s">
        <v>5853</v>
      </c>
      <c r="D2534" s="34">
        <v>7</v>
      </c>
      <c r="E2534" s="34">
        <v>2024</v>
      </c>
      <c r="F2534" s="53">
        <v>45525</v>
      </c>
      <c r="G2534" s="10" t="s">
        <v>6951</v>
      </c>
      <c r="H2534" s="62" t="s">
        <v>6961</v>
      </c>
      <c r="I2534" s="44" t="s">
        <v>6962</v>
      </c>
      <c r="J2534" s="34" t="s">
        <v>6949</v>
      </c>
      <c r="K2534" s="34" t="s">
        <v>6948</v>
      </c>
    </row>
    <row r="2535" spans="1:11" ht="30">
      <c r="A2535" s="34" t="s">
        <v>6950</v>
      </c>
      <c r="B2535" s="34" t="s">
        <v>131</v>
      </c>
      <c r="C2535" s="34" t="s">
        <v>5853</v>
      </c>
      <c r="D2535" s="34">
        <v>7</v>
      </c>
      <c r="E2535" s="34">
        <v>2024</v>
      </c>
      <c r="F2535" s="53">
        <v>45525</v>
      </c>
      <c r="G2535" s="10" t="s">
        <v>6951</v>
      </c>
      <c r="H2535" s="62" t="s">
        <v>6963</v>
      </c>
      <c r="I2535" s="44" t="s">
        <v>6964</v>
      </c>
      <c r="J2535" s="34" t="s">
        <v>6949</v>
      </c>
      <c r="K2535" s="34" t="s">
        <v>6948</v>
      </c>
    </row>
    <row r="2536" spans="1:11" ht="45">
      <c r="A2536" s="34" t="s">
        <v>6968</v>
      </c>
      <c r="B2536" s="34" t="s">
        <v>62</v>
      </c>
      <c r="C2536" s="44" t="s">
        <v>6967</v>
      </c>
      <c r="D2536" s="34">
        <v>3</v>
      </c>
      <c r="E2536" s="34">
        <v>2024</v>
      </c>
      <c r="F2536" s="53">
        <v>45422</v>
      </c>
      <c r="G2536" s="44" t="s">
        <v>6969</v>
      </c>
      <c r="H2536" s="62">
        <v>36262093.149999999</v>
      </c>
      <c r="I2536" s="44" t="s">
        <v>4727</v>
      </c>
      <c r="J2536" s="34" t="s">
        <v>6971</v>
      </c>
      <c r="K2536" s="34" t="s">
        <v>6970</v>
      </c>
    </row>
    <row r="2537" spans="1:11" ht="45">
      <c r="A2537" s="44" t="s">
        <v>6972</v>
      </c>
      <c r="B2537" s="34" t="s">
        <v>62</v>
      </c>
      <c r="C2537" s="44" t="s">
        <v>3111</v>
      </c>
      <c r="D2537" s="34">
        <v>3</v>
      </c>
      <c r="E2537" s="34">
        <v>2024</v>
      </c>
      <c r="F2537" s="53">
        <v>45422</v>
      </c>
      <c r="G2537" s="44" t="s">
        <v>6973</v>
      </c>
      <c r="H2537" s="76">
        <v>8108778.5199999996</v>
      </c>
      <c r="I2537" s="44" t="s">
        <v>6974</v>
      </c>
      <c r="J2537" s="34" t="s">
        <v>6971</v>
      </c>
      <c r="K2537" s="34" t="s">
        <v>6970</v>
      </c>
    </row>
    <row r="2538" spans="1:11" ht="60">
      <c r="A2538" s="44" t="s">
        <v>6975</v>
      </c>
      <c r="B2538" s="34" t="s">
        <v>62</v>
      </c>
      <c r="C2538" s="44" t="s">
        <v>6976</v>
      </c>
      <c r="D2538" s="44">
        <v>5</v>
      </c>
      <c r="E2538" s="44">
        <v>2024</v>
      </c>
      <c r="F2538" s="94">
        <v>45474</v>
      </c>
      <c r="G2538" s="44" t="s">
        <v>6978</v>
      </c>
      <c r="H2538" s="76">
        <v>1222150</v>
      </c>
      <c r="I2538" s="44" t="s">
        <v>6977</v>
      </c>
      <c r="J2538" s="34" t="s">
        <v>6971</v>
      </c>
      <c r="K2538" s="34" t="s">
        <v>6970</v>
      </c>
    </row>
    <row r="2539" spans="1:11" ht="60">
      <c r="A2539" s="44" t="s">
        <v>6975</v>
      </c>
      <c r="B2539" s="34" t="s">
        <v>62</v>
      </c>
      <c r="C2539" s="44" t="s">
        <v>6976</v>
      </c>
      <c r="D2539" s="44">
        <v>5</v>
      </c>
      <c r="E2539" s="44">
        <v>2024</v>
      </c>
      <c r="F2539" s="94">
        <v>45474</v>
      </c>
      <c r="G2539" s="44" t="s">
        <v>6981</v>
      </c>
      <c r="H2539" s="76">
        <v>1545242</v>
      </c>
      <c r="I2539" s="44" t="s">
        <v>6979</v>
      </c>
      <c r="J2539" s="34" t="s">
        <v>6971</v>
      </c>
      <c r="K2539" s="34" t="s">
        <v>6970</v>
      </c>
    </row>
    <row r="2540" spans="1:11" ht="60">
      <c r="A2540" s="44" t="s">
        <v>6975</v>
      </c>
      <c r="B2540" s="34" t="s">
        <v>62</v>
      </c>
      <c r="C2540" s="44" t="s">
        <v>6976</v>
      </c>
      <c r="D2540" s="44">
        <v>5</v>
      </c>
      <c r="E2540" s="44">
        <v>2024</v>
      </c>
      <c r="F2540" s="94">
        <v>45474</v>
      </c>
      <c r="G2540" s="44" t="s">
        <v>6982</v>
      </c>
      <c r="H2540" s="76">
        <v>177786.54</v>
      </c>
      <c r="I2540" s="44" t="s">
        <v>6980</v>
      </c>
      <c r="J2540" s="34" t="s">
        <v>6971</v>
      </c>
      <c r="K2540" s="34" t="s">
        <v>6970</v>
      </c>
    </row>
    <row r="2541" spans="1:11" ht="45">
      <c r="A2541" s="44" t="s">
        <v>6975</v>
      </c>
      <c r="B2541" s="34" t="s">
        <v>62</v>
      </c>
      <c r="C2541" s="44" t="s">
        <v>6976</v>
      </c>
      <c r="D2541" s="44">
        <v>5</v>
      </c>
      <c r="E2541" s="44">
        <v>2024</v>
      </c>
      <c r="F2541" s="94">
        <v>45474</v>
      </c>
      <c r="G2541" s="44" t="s">
        <v>6984</v>
      </c>
      <c r="H2541" s="76">
        <v>54353.33</v>
      </c>
      <c r="I2541" s="44" t="s">
        <v>6983</v>
      </c>
      <c r="J2541" s="34" t="s">
        <v>6971</v>
      </c>
      <c r="K2541" s="34" t="s">
        <v>6970</v>
      </c>
    </row>
    <row r="2542" spans="1:11" ht="60">
      <c r="A2542" s="44" t="s">
        <v>6975</v>
      </c>
      <c r="B2542" s="34" t="s">
        <v>62</v>
      </c>
      <c r="C2542" s="44" t="s">
        <v>6976</v>
      </c>
      <c r="D2542" s="44">
        <v>5</v>
      </c>
      <c r="E2542" s="44">
        <v>2024</v>
      </c>
      <c r="F2542" s="94">
        <v>45474</v>
      </c>
      <c r="G2542" s="44" t="s">
        <v>6986</v>
      </c>
      <c r="H2542" s="76">
        <v>109463.1</v>
      </c>
      <c r="I2542" s="44" t="s">
        <v>6985</v>
      </c>
      <c r="J2542" s="34" t="s">
        <v>6971</v>
      </c>
      <c r="K2542" s="34" t="s">
        <v>6970</v>
      </c>
    </row>
    <row r="2543" spans="1:11" ht="45">
      <c r="A2543" s="44" t="s">
        <v>6975</v>
      </c>
      <c r="B2543" s="34" t="s">
        <v>62</v>
      </c>
      <c r="C2543" s="44" t="s">
        <v>6976</v>
      </c>
      <c r="D2543" s="44">
        <v>5</v>
      </c>
      <c r="E2543" s="44">
        <v>2024</v>
      </c>
      <c r="F2543" s="94">
        <v>45474</v>
      </c>
      <c r="G2543" s="44" t="s">
        <v>6988</v>
      </c>
      <c r="H2543" s="76">
        <v>4009.5</v>
      </c>
      <c r="I2543" s="44" t="s">
        <v>6987</v>
      </c>
      <c r="J2543" s="34" t="s">
        <v>6971</v>
      </c>
      <c r="K2543" s="34" t="s">
        <v>6970</v>
      </c>
    </row>
    <row r="2544" spans="1:11" ht="60">
      <c r="A2544" s="44" t="s">
        <v>6975</v>
      </c>
      <c r="B2544" s="34" t="s">
        <v>62</v>
      </c>
      <c r="C2544" s="44" t="s">
        <v>6976</v>
      </c>
      <c r="D2544" s="44">
        <v>5</v>
      </c>
      <c r="E2544" s="44">
        <v>2024</v>
      </c>
      <c r="F2544" s="94">
        <v>45474</v>
      </c>
      <c r="G2544" s="44" t="s">
        <v>6990</v>
      </c>
      <c r="H2544" s="76">
        <v>39330</v>
      </c>
      <c r="I2544" s="44" t="s">
        <v>6989</v>
      </c>
      <c r="J2544" s="34" t="s">
        <v>6971</v>
      </c>
      <c r="K2544" s="34" t="s">
        <v>6970</v>
      </c>
    </row>
    <row r="2545" spans="1:11" ht="45">
      <c r="A2545" s="44" t="s">
        <v>6975</v>
      </c>
      <c r="B2545" s="34" t="s">
        <v>62</v>
      </c>
      <c r="C2545" s="44" t="s">
        <v>6976</v>
      </c>
      <c r="D2545" s="44">
        <v>5</v>
      </c>
      <c r="E2545" s="44">
        <v>2024</v>
      </c>
      <c r="F2545" s="94">
        <v>45474</v>
      </c>
      <c r="G2545" s="44" t="s">
        <v>6992</v>
      </c>
      <c r="H2545" s="76">
        <v>75900</v>
      </c>
      <c r="I2545" s="44" t="s">
        <v>6991</v>
      </c>
      <c r="J2545" s="34" t="s">
        <v>6971</v>
      </c>
      <c r="K2545" s="34" t="s">
        <v>6970</v>
      </c>
    </row>
    <row r="2546" spans="1:11" ht="45">
      <c r="A2546" s="44" t="s">
        <v>6975</v>
      </c>
      <c r="B2546" s="34" t="s">
        <v>62</v>
      </c>
      <c r="C2546" s="44" t="s">
        <v>6976</v>
      </c>
      <c r="D2546" s="44">
        <v>5</v>
      </c>
      <c r="E2546" s="44">
        <v>2024</v>
      </c>
      <c r="F2546" s="94">
        <v>45474</v>
      </c>
      <c r="G2546" s="44" t="s">
        <v>6994</v>
      </c>
      <c r="H2546" s="76">
        <v>13147.2</v>
      </c>
      <c r="I2546" s="44" t="s">
        <v>6993</v>
      </c>
      <c r="J2546" s="34" t="s">
        <v>6971</v>
      </c>
      <c r="K2546" s="34" t="s">
        <v>6970</v>
      </c>
    </row>
    <row r="2547" spans="1:11" ht="60">
      <c r="A2547" s="44" t="s">
        <v>6995</v>
      </c>
      <c r="B2547" s="34" t="s">
        <v>62</v>
      </c>
      <c r="C2547" s="10" t="s">
        <v>3482</v>
      </c>
      <c r="D2547" s="44">
        <v>4</v>
      </c>
      <c r="E2547" s="44">
        <v>2024</v>
      </c>
      <c r="F2547" s="94">
        <v>45481</v>
      </c>
      <c r="G2547" s="10" t="s">
        <v>6996</v>
      </c>
      <c r="H2547" s="76">
        <v>22012718.670000002</v>
      </c>
      <c r="I2547" s="44" t="s">
        <v>6999</v>
      </c>
      <c r="J2547" s="34" t="s">
        <v>6971</v>
      </c>
      <c r="K2547" s="34" t="s">
        <v>6970</v>
      </c>
    </row>
    <row r="2548" spans="1:11" ht="75">
      <c r="A2548" s="44" t="s">
        <v>6995</v>
      </c>
      <c r="B2548" s="34" t="s">
        <v>62</v>
      </c>
      <c r="C2548" s="10" t="s">
        <v>3482</v>
      </c>
      <c r="D2548" s="44">
        <v>4</v>
      </c>
      <c r="E2548" s="44">
        <v>2024</v>
      </c>
      <c r="F2548" s="94">
        <v>45481</v>
      </c>
      <c r="G2548" s="44" t="s">
        <v>6997</v>
      </c>
      <c r="H2548" s="76">
        <v>29761675.690000001</v>
      </c>
      <c r="I2548" s="44" t="s">
        <v>4727</v>
      </c>
      <c r="J2548" s="34" t="s">
        <v>6971</v>
      </c>
      <c r="K2548" s="34" t="s">
        <v>6970</v>
      </c>
    </row>
    <row r="2549" spans="1:11" ht="75">
      <c r="A2549" s="44" t="s">
        <v>6995</v>
      </c>
      <c r="B2549" s="34" t="s">
        <v>62</v>
      </c>
      <c r="C2549" s="10" t="s">
        <v>3482</v>
      </c>
      <c r="D2549" s="44">
        <v>4</v>
      </c>
      <c r="E2549" s="44">
        <v>2024</v>
      </c>
      <c r="F2549" s="94">
        <v>45481</v>
      </c>
      <c r="G2549" s="44" t="s">
        <v>6998</v>
      </c>
      <c r="H2549" s="76">
        <v>31974899.309999999</v>
      </c>
      <c r="I2549" s="44" t="s">
        <v>5943</v>
      </c>
      <c r="J2549" s="34" t="s">
        <v>6971</v>
      </c>
      <c r="K2549" s="34" t="s">
        <v>6970</v>
      </c>
    </row>
    <row r="2550" spans="1:11" ht="60">
      <c r="A2550" s="44" t="s">
        <v>7000</v>
      </c>
      <c r="B2550" s="34" t="s">
        <v>4219</v>
      </c>
      <c r="C2550" s="10" t="s">
        <v>2095</v>
      </c>
      <c r="D2550" s="44">
        <v>90020</v>
      </c>
      <c r="E2550" s="44">
        <v>2024</v>
      </c>
      <c r="F2550" s="94">
        <v>45525</v>
      </c>
      <c r="G2550" s="44" t="s">
        <v>7002</v>
      </c>
      <c r="H2550" s="76">
        <v>115054.49</v>
      </c>
      <c r="I2550" s="44" t="s">
        <v>7001</v>
      </c>
      <c r="J2550" s="34" t="s">
        <v>6971</v>
      </c>
      <c r="K2550" s="34" t="s">
        <v>6970</v>
      </c>
    </row>
    <row r="2551" spans="1:11" ht="44.25" customHeight="1">
      <c r="A2551" s="44" t="s">
        <v>7000</v>
      </c>
      <c r="B2551" s="34" t="s">
        <v>4219</v>
      </c>
      <c r="C2551" s="10" t="s">
        <v>2095</v>
      </c>
      <c r="D2551" s="44">
        <v>90020</v>
      </c>
      <c r="E2551" s="44">
        <v>2024</v>
      </c>
      <c r="F2551" s="94">
        <v>45525</v>
      </c>
      <c r="G2551" s="44" t="s">
        <v>7004</v>
      </c>
      <c r="H2551" s="76">
        <v>26405.78</v>
      </c>
      <c r="I2551" s="44" t="s">
        <v>7003</v>
      </c>
      <c r="J2551" s="34" t="s">
        <v>6971</v>
      </c>
      <c r="K2551" s="34" t="s">
        <v>6970</v>
      </c>
    </row>
    <row r="2552" spans="1:11" ht="30">
      <c r="A2552" s="44" t="s">
        <v>7000</v>
      </c>
      <c r="B2552" s="34" t="s">
        <v>4219</v>
      </c>
      <c r="C2552" s="10" t="s">
        <v>2095</v>
      </c>
      <c r="D2552" s="44">
        <v>90020</v>
      </c>
      <c r="E2552" s="44">
        <v>2024</v>
      </c>
      <c r="F2552" s="94">
        <v>45525</v>
      </c>
      <c r="G2552" s="44" t="s">
        <v>7006</v>
      </c>
      <c r="H2552" s="76">
        <v>15759.52</v>
      </c>
      <c r="I2552" s="44" t="s">
        <v>7005</v>
      </c>
      <c r="J2552" s="34" t="s">
        <v>6971</v>
      </c>
      <c r="K2552" s="34" t="s">
        <v>6970</v>
      </c>
    </row>
    <row r="2553" spans="1:11" ht="30">
      <c r="A2553" s="44" t="s">
        <v>7000</v>
      </c>
      <c r="B2553" s="34" t="s">
        <v>4219</v>
      </c>
      <c r="C2553" s="10" t="s">
        <v>2095</v>
      </c>
      <c r="D2553" s="44">
        <v>90020</v>
      </c>
      <c r="E2553" s="44">
        <v>2024</v>
      </c>
      <c r="F2553" s="94">
        <v>45525</v>
      </c>
      <c r="G2553" s="44" t="s">
        <v>7008</v>
      </c>
      <c r="H2553" s="76">
        <v>1143.5999999999999</v>
      </c>
      <c r="I2553" s="44" t="s">
        <v>7007</v>
      </c>
      <c r="J2553" s="34" t="s">
        <v>6971</v>
      </c>
      <c r="K2553" s="34" t="s">
        <v>6970</v>
      </c>
    </row>
    <row r="2554" spans="1:11" ht="30">
      <c r="A2554" s="44" t="s">
        <v>7000</v>
      </c>
      <c r="B2554" s="34" t="s">
        <v>4219</v>
      </c>
      <c r="C2554" s="10" t="s">
        <v>2095</v>
      </c>
      <c r="D2554" s="44">
        <v>90020</v>
      </c>
      <c r="E2554" s="44">
        <v>2024</v>
      </c>
      <c r="F2554" s="94">
        <v>45525</v>
      </c>
      <c r="G2554" s="44" t="s">
        <v>7010</v>
      </c>
      <c r="H2554" s="76">
        <v>8823</v>
      </c>
      <c r="I2554" s="44" t="s">
        <v>7009</v>
      </c>
      <c r="J2554" s="34" t="s">
        <v>6971</v>
      </c>
      <c r="K2554" s="34" t="s">
        <v>6970</v>
      </c>
    </row>
    <row r="2555" spans="1:11" ht="30">
      <c r="A2555" s="44" t="s">
        <v>7000</v>
      </c>
      <c r="B2555" s="34" t="s">
        <v>4219</v>
      </c>
      <c r="C2555" s="10" t="s">
        <v>2095</v>
      </c>
      <c r="D2555" s="44">
        <v>90020</v>
      </c>
      <c r="E2555" s="44">
        <v>2024</v>
      </c>
      <c r="F2555" s="94">
        <v>45525</v>
      </c>
      <c r="G2555" s="44" t="s">
        <v>7012</v>
      </c>
      <c r="H2555" s="76">
        <v>2594.6799999999998</v>
      </c>
      <c r="I2555" s="44" t="s">
        <v>7011</v>
      </c>
      <c r="J2555" s="34" t="s">
        <v>6971</v>
      </c>
      <c r="K2555" s="34" t="s">
        <v>6970</v>
      </c>
    </row>
    <row r="2556" spans="1:11" ht="60">
      <c r="A2556" s="44" t="s">
        <v>7000</v>
      </c>
      <c r="B2556" s="34" t="s">
        <v>4219</v>
      </c>
      <c r="C2556" s="10" t="s">
        <v>2095</v>
      </c>
      <c r="D2556" s="44">
        <v>90020</v>
      </c>
      <c r="E2556" s="44">
        <v>2024</v>
      </c>
      <c r="F2556" s="94">
        <v>45525</v>
      </c>
      <c r="G2556" s="44" t="s">
        <v>7014</v>
      </c>
      <c r="H2556" s="76">
        <v>530394.82999999996</v>
      </c>
      <c r="I2556" s="44" t="s">
        <v>7013</v>
      </c>
      <c r="J2556" s="34" t="s">
        <v>6971</v>
      </c>
      <c r="K2556" s="34" t="s">
        <v>6970</v>
      </c>
    </row>
    <row r="2557" spans="1:11" ht="30">
      <c r="A2557" s="44" t="s">
        <v>7000</v>
      </c>
      <c r="B2557" s="34" t="s">
        <v>4219</v>
      </c>
      <c r="C2557" s="10" t="s">
        <v>2095</v>
      </c>
      <c r="D2557" s="44">
        <v>90020</v>
      </c>
      <c r="E2557" s="44">
        <v>2024</v>
      </c>
      <c r="F2557" s="94">
        <v>45525</v>
      </c>
      <c r="G2557" s="10" t="s">
        <v>7016</v>
      </c>
      <c r="H2557" s="62">
        <v>181485.85</v>
      </c>
      <c r="I2557" s="44" t="s">
        <v>7015</v>
      </c>
      <c r="J2557" s="34" t="s">
        <v>6971</v>
      </c>
      <c r="K2557" s="34" t="s">
        <v>6970</v>
      </c>
    </row>
    <row r="2558" spans="1:11" ht="30">
      <c r="A2558" s="34" t="s">
        <v>7018</v>
      </c>
      <c r="B2558" s="34" t="s">
        <v>62</v>
      </c>
      <c r="C2558" s="44" t="s">
        <v>4950</v>
      </c>
      <c r="D2558" s="34">
        <v>1</v>
      </c>
      <c r="E2558" s="34">
        <v>2024</v>
      </c>
      <c r="F2558" s="53">
        <v>45462</v>
      </c>
      <c r="G2558" s="44" t="s">
        <v>7017</v>
      </c>
      <c r="H2558" s="62">
        <v>8841900</v>
      </c>
      <c r="I2558" s="44" t="s">
        <v>6155</v>
      </c>
      <c r="J2558" s="34" t="s">
        <v>7019</v>
      </c>
      <c r="K2558" s="34" t="s">
        <v>7020</v>
      </c>
    </row>
    <row r="2559" spans="1:11" ht="30">
      <c r="A2559" s="34" t="s">
        <v>7018</v>
      </c>
      <c r="B2559" s="34" t="s">
        <v>62</v>
      </c>
      <c r="C2559" s="44" t="s">
        <v>4950</v>
      </c>
      <c r="D2559" s="34">
        <v>1</v>
      </c>
      <c r="E2559" s="34">
        <v>2024</v>
      </c>
      <c r="F2559" s="53">
        <v>45462</v>
      </c>
      <c r="G2559" s="44" t="s">
        <v>7017</v>
      </c>
      <c r="H2559" s="62">
        <v>4853249.96</v>
      </c>
      <c r="I2559" s="44" t="s">
        <v>522</v>
      </c>
      <c r="J2559" s="34" t="s">
        <v>7019</v>
      </c>
      <c r="K2559" s="34" t="s">
        <v>7020</v>
      </c>
    </row>
    <row r="2560" spans="1:11" ht="60">
      <c r="A2560" s="34" t="s">
        <v>7023</v>
      </c>
      <c r="B2560" s="34" t="s">
        <v>62</v>
      </c>
      <c r="C2560" s="44" t="s">
        <v>7021</v>
      </c>
      <c r="D2560" s="34">
        <v>3</v>
      </c>
      <c r="E2560" s="34">
        <v>2024</v>
      </c>
      <c r="F2560" s="53">
        <v>45531</v>
      </c>
      <c r="G2560" s="44" t="s">
        <v>7022</v>
      </c>
      <c r="H2560" s="62" t="s">
        <v>70</v>
      </c>
      <c r="I2560" s="44" t="s">
        <v>6974</v>
      </c>
      <c r="J2560" s="34" t="s">
        <v>7025</v>
      </c>
      <c r="K2560" s="34" t="s">
        <v>7024</v>
      </c>
    </row>
    <row r="2561" spans="1:11" ht="42.75" customHeight="1">
      <c r="A2561" s="34" t="s">
        <v>7026</v>
      </c>
      <c r="B2561" s="34" t="s">
        <v>4219</v>
      </c>
      <c r="C2561" s="34" t="s">
        <v>2095</v>
      </c>
      <c r="D2561" s="34">
        <v>90021</v>
      </c>
      <c r="E2561" s="34">
        <v>2024</v>
      </c>
      <c r="F2561" s="53">
        <v>45531</v>
      </c>
      <c r="G2561" s="44" t="s">
        <v>7028</v>
      </c>
      <c r="H2561" s="62">
        <v>250912.62</v>
      </c>
      <c r="I2561" s="44" t="s">
        <v>7027</v>
      </c>
      <c r="J2561" s="34" t="s">
        <v>7029</v>
      </c>
      <c r="K2561" s="89" t="s">
        <v>7030</v>
      </c>
    </row>
    <row r="2562" spans="1:11" ht="105">
      <c r="A2562" s="34" t="s">
        <v>7023</v>
      </c>
      <c r="B2562" s="34" t="s">
        <v>62</v>
      </c>
      <c r="C2562" s="44" t="s">
        <v>7021</v>
      </c>
      <c r="D2562" s="34">
        <v>3</v>
      </c>
      <c r="E2562" s="34">
        <v>2024</v>
      </c>
      <c r="F2562" s="53">
        <v>45537</v>
      </c>
      <c r="G2562" s="44" t="s">
        <v>7031</v>
      </c>
      <c r="H2562" s="62" t="s">
        <v>70</v>
      </c>
      <c r="I2562" s="44" t="s">
        <v>6974</v>
      </c>
      <c r="J2562" s="34" t="s">
        <v>7033</v>
      </c>
      <c r="K2562" s="89" t="s">
        <v>7032</v>
      </c>
    </row>
    <row r="2563" spans="1:11" ht="75">
      <c r="A2563" s="34" t="s">
        <v>7034</v>
      </c>
      <c r="B2563" s="34" t="s">
        <v>62</v>
      </c>
      <c r="C2563" s="34" t="s">
        <v>52</v>
      </c>
      <c r="D2563" s="34">
        <v>1</v>
      </c>
      <c r="E2563" s="34">
        <v>2024</v>
      </c>
      <c r="F2563" s="53">
        <v>45421</v>
      </c>
      <c r="G2563" s="44" t="s">
        <v>7035</v>
      </c>
      <c r="H2563" s="62" t="s">
        <v>7036</v>
      </c>
      <c r="I2563" s="44" t="s">
        <v>7037</v>
      </c>
      <c r="J2563" s="34" t="s">
        <v>7038</v>
      </c>
      <c r="K2563" s="89" t="s">
        <v>7039</v>
      </c>
    </row>
    <row r="2564" spans="1:11" ht="45">
      <c r="A2564" s="34" t="s">
        <v>7040</v>
      </c>
      <c r="B2564" s="34" t="s">
        <v>62</v>
      </c>
      <c r="C2564" s="44" t="s">
        <v>3482</v>
      </c>
      <c r="D2564" s="34">
        <v>5</v>
      </c>
      <c r="E2564" s="34">
        <v>2024</v>
      </c>
      <c r="F2564" s="53">
        <v>45483</v>
      </c>
      <c r="G2564" s="44" t="s">
        <v>7041</v>
      </c>
      <c r="H2564" s="62">
        <v>38893104.07</v>
      </c>
      <c r="I2564" s="44" t="s">
        <v>7042</v>
      </c>
      <c r="J2564" s="34" t="s">
        <v>7038</v>
      </c>
      <c r="K2564" s="89" t="s">
        <v>7039</v>
      </c>
    </row>
    <row r="2565" spans="1:11" ht="75" hidden="1">
      <c r="A2565" s="34" t="s">
        <v>7043</v>
      </c>
      <c r="B2565" s="34" t="s">
        <v>4219</v>
      </c>
      <c r="C2565" s="34" t="s">
        <v>2095</v>
      </c>
      <c r="D2565" s="34">
        <v>12</v>
      </c>
      <c r="E2565" s="34">
        <v>2023</v>
      </c>
      <c r="F2565" s="53">
        <v>45540</v>
      </c>
      <c r="G2565" s="44" t="s">
        <v>7044</v>
      </c>
      <c r="H2565" s="62">
        <v>59980067.950000003</v>
      </c>
      <c r="I2565" s="44" t="s">
        <v>7045</v>
      </c>
      <c r="J2565" s="34" t="s">
        <v>7038</v>
      </c>
      <c r="K2565" s="89" t="s">
        <v>7039</v>
      </c>
    </row>
    <row r="2566" spans="1:11" ht="51.75" customHeight="1">
      <c r="A2566" s="34" t="s">
        <v>7046</v>
      </c>
      <c r="B2566" s="34" t="s">
        <v>4219</v>
      </c>
      <c r="C2566" s="34" t="s">
        <v>2955</v>
      </c>
      <c r="D2566" s="34">
        <v>90028</v>
      </c>
      <c r="E2566" s="34">
        <v>2024</v>
      </c>
      <c r="F2566" s="53">
        <v>45544</v>
      </c>
      <c r="G2566" s="44" t="s">
        <v>7047</v>
      </c>
      <c r="H2566" s="62">
        <v>75678.960000000006</v>
      </c>
      <c r="I2566" s="44" t="s">
        <v>7048</v>
      </c>
      <c r="J2566" s="34" t="s">
        <v>7049</v>
      </c>
      <c r="K2566" s="89" t="s">
        <v>7050</v>
      </c>
    </row>
    <row r="2567" spans="1:11" ht="57.75" customHeight="1">
      <c r="A2567" s="34" t="s">
        <v>7051</v>
      </c>
      <c r="B2567" s="9" t="s">
        <v>43</v>
      </c>
      <c r="C2567" s="34" t="s">
        <v>2095</v>
      </c>
      <c r="D2567" s="34">
        <v>4</v>
      </c>
      <c r="E2567" s="34">
        <v>2024</v>
      </c>
      <c r="F2567" s="53">
        <v>45552</v>
      </c>
      <c r="G2567" s="44" t="s">
        <v>7053</v>
      </c>
      <c r="H2567" s="62">
        <v>66847.199999999997</v>
      </c>
      <c r="I2567" s="44" t="s">
        <v>7052</v>
      </c>
      <c r="J2567" s="34" t="s">
        <v>7055</v>
      </c>
      <c r="K2567" s="34" t="s">
        <v>7054</v>
      </c>
    </row>
    <row r="2568" spans="1:11" ht="51.75" customHeight="1">
      <c r="A2568" s="34" t="s">
        <v>7056</v>
      </c>
      <c r="B2568" s="34" t="s">
        <v>131</v>
      </c>
      <c r="C2568" s="34" t="s">
        <v>2095</v>
      </c>
      <c r="D2568" s="34">
        <v>14</v>
      </c>
      <c r="E2568" s="34">
        <v>2024</v>
      </c>
      <c r="F2568" s="53">
        <v>45554</v>
      </c>
      <c r="G2568" s="44" t="s">
        <v>7057</v>
      </c>
      <c r="H2568" s="76" t="s">
        <v>7059</v>
      </c>
      <c r="I2568" s="44" t="s">
        <v>7058</v>
      </c>
      <c r="J2568" s="34" t="s">
        <v>7055</v>
      </c>
      <c r="K2568" s="34" t="s">
        <v>7054</v>
      </c>
    </row>
    <row r="2569" spans="1:11" ht="45">
      <c r="A2569" s="34" t="s">
        <v>7060</v>
      </c>
      <c r="B2569" s="34" t="s">
        <v>4219</v>
      </c>
      <c r="C2569" s="34" t="s">
        <v>2095</v>
      </c>
      <c r="D2569" s="34">
        <v>90007</v>
      </c>
      <c r="E2569" s="34">
        <v>2024</v>
      </c>
      <c r="F2569" s="53">
        <v>45558</v>
      </c>
      <c r="G2569" s="44" t="s">
        <v>7061</v>
      </c>
      <c r="H2569" s="62">
        <v>107445</v>
      </c>
      <c r="I2569" s="44" t="s">
        <v>6184</v>
      </c>
      <c r="J2569" s="34" t="s">
        <v>7073</v>
      </c>
      <c r="K2569" s="89" t="s">
        <v>7074</v>
      </c>
    </row>
    <row r="2570" spans="1:11" ht="45">
      <c r="A2570" s="34" t="s">
        <v>7060</v>
      </c>
      <c r="B2570" s="34" t="s">
        <v>4219</v>
      </c>
      <c r="C2570" s="34" t="s">
        <v>2095</v>
      </c>
      <c r="D2570" s="34">
        <v>90007</v>
      </c>
      <c r="E2570" s="34">
        <v>2024</v>
      </c>
      <c r="F2570" s="53">
        <v>45558</v>
      </c>
      <c r="G2570" s="44" t="s">
        <v>7063</v>
      </c>
      <c r="H2570" s="62">
        <v>55950</v>
      </c>
      <c r="I2570" s="44" t="s">
        <v>7062</v>
      </c>
      <c r="J2570" s="34" t="s">
        <v>7073</v>
      </c>
      <c r="K2570" s="89" t="s">
        <v>7074</v>
      </c>
    </row>
    <row r="2571" spans="1:11" ht="45">
      <c r="A2571" s="34" t="s">
        <v>7060</v>
      </c>
      <c r="B2571" s="34" t="s">
        <v>4219</v>
      </c>
      <c r="C2571" s="34" t="s">
        <v>2095</v>
      </c>
      <c r="D2571" s="34">
        <v>90007</v>
      </c>
      <c r="E2571" s="34">
        <v>2024</v>
      </c>
      <c r="F2571" s="53">
        <v>45558</v>
      </c>
      <c r="G2571" s="44" t="s">
        <v>7064</v>
      </c>
      <c r="H2571" s="62">
        <v>639772.5</v>
      </c>
      <c r="I2571" s="44" t="s">
        <v>3523</v>
      </c>
      <c r="J2571" s="34" t="s">
        <v>7073</v>
      </c>
      <c r="K2571" s="89" t="s">
        <v>7074</v>
      </c>
    </row>
    <row r="2572" spans="1:11" ht="45">
      <c r="A2572" s="34" t="s">
        <v>7060</v>
      </c>
      <c r="B2572" s="34" t="s">
        <v>4219</v>
      </c>
      <c r="C2572" s="34" t="s">
        <v>2095</v>
      </c>
      <c r="D2572" s="34">
        <v>90007</v>
      </c>
      <c r="E2572" s="34">
        <v>2024</v>
      </c>
      <c r="F2572" s="53">
        <v>45558</v>
      </c>
      <c r="G2572" s="44" t="s">
        <v>7065</v>
      </c>
      <c r="H2572" s="62">
        <v>174825</v>
      </c>
      <c r="I2572" s="44" t="s">
        <v>3522</v>
      </c>
      <c r="J2572" s="34" t="s">
        <v>7073</v>
      </c>
      <c r="K2572" s="89" t="s">
        <v>7074</v>
      </c>
    </row>
    <row r="2573" spans="1:11" ht="45">
      <c r="A2573" s="34" t="s">
        <v>7060</v>
      </c>
      <c r="B2573" s="34" t="s">
        <v>4219</v>
      </c>
      <c r="C2573" s="34" t="s">
        <v>2095</v>
      </c>
      <c r="D2573" s="34">
        <v>90007</v>
      </c>
      <c r="E2573" s="34">
        <v>2024</v>
      </c>
      <c r="F2573" s="53">
        <v>45558</v>
      </c>
      <c r="G2573" s="44" t="s">
        <v>7067</v>
      </c>
      <c r="H2573" s="62">
        <v>2400</v>
      </c>
      <c r="I2573" s="44" t="s">
        <v>7066</v>
      </c>
      <c r="J2573" s="34" t="s">
        <v>7073</v>
      </c>
      <c r="K2573" s="89" t="s">
        <v>7074</v>
      </c>
    </row>
    <row r="2574" spans="1:11" ht="45">
      <c r="A2574" s="34" t="s">
        <v>7060</v>
      </c>
      <c r="B2574" s="34" t="s">
        <v>4219</v>
      </c>
      <c r="C2574" s="34" t="s">
        <v>2095</v>
      </c>
      <c r="D2574" s="34">
        <v>90007</v>
      </c>
      <c r="E2574" s="34">
        <v>2024</v>
      </c>
      <c r="F2574" s="53">
        <v>45558</v>
      </c>
      <c r="G2574" s="44" t="s">
        <v>7069</v>
      </c>
      <c r="H2574" s="62">
        <v>343753.2</v>
      </c>
      <c r="I2574" s="44" t="s">
        <v>7068</v>
      </c>
      <c r="J2574" s="34" t="s">
        <v>7073</v>
      </c>
      <c r="K2574" s="89" t="s">
        <v>7074</v>
      </c>
    </row>
    <row r="2575" spans="1:11" ht="30">
      <c r="A2575" s="34" t="s">
        <v>7060</v>
      </c>
      <c r="B2575" s="34" t="s">
        <v>4219</v>
      </c>
      <c r="C2575" s="34" t="s">
        <v>2095</v>
      </c>
      <c r="D2575" s="34">
        <v>90007</v>
      </c>
      <c r="E2575" s="34">
        <v>2024</v>
      </c>
      <c r="F2575" s="53">
        <v>45558</v>
      </c>
      <c r="G2575" s="44" t="s">
        <v>7071</v>
      </c>
      <c r="H2575" s="62">
        <v>86400</v>
      </c>
      <c r="I2575" s="44" t="s">
        <v>7070</v>
      </c>
      <c r="J2575" s="34" t="s">
        <v>7073</v>
      </c>
      <c r="K2575" s="89" t="s">
        <v>7074</v>
      </c>
    </row>
    <row r="2576" spans="1:11" ht="45">
      <c r="A2576" s="34" t="s">
        <v>7060</v>
      </c>
      <c r="B2576" s="34" t="s">
        <v>4219</v>
      </c>
      <c r="C2576" s="34" t="s">
        <v>2095</v>
      </c>
      <c r="D2576" s="34">
        <v>90007</v>
      </c>
      <c r="E2576" s="34">
        <v>2024</v>
      </c>
      <c r="F2576" s="53">
        <v>45558</v>
      </c>
      <c r="G2576" s="44" t="s">
        <v>7072</v>
      </c>
      <c r="H2576" s="62">
        <v>32241</v>
      </c>
      <c r="I2576" s="44" t="s">
        <v>6278</v>
      </c>
      <c r="J2576" s="34" t="s">
        <v>7073</v>
      </c>
      <c r="K2576" s="89" t="s">
        <v>7074</v>
      </c>
    </row>
    <row r="2577" spans="1:11" ht="60">
      <c r="A2577" s="34" t="s">
        <v>7075</v>
      </c>
      <c r="B2577" s="34" t="s">
        <v>131</v>
      </c>
      <c r="C2577" s="34" t="s">
        <v>7076</v>
      </c>
      <c r="D2577" s="34">
        <v>2</v>
      </c>
      <c r="E2577" s="34">
        <v>2024</v>
      </c>
      <c r="F2577" s="53">
        <v>45558</v>
      </c>
      <c r="G2577" s="44" t="s">
        <v>7077</v>
      </c>
      <c r="H2577" s="62">
        <v>2828</v>
      </c>
      <c r="I2577" s="44" t="s">
        <v>7078</v>
      </c>
      <c r="J2577" s="34" t="s">
        <v>7084</v>
      </c>
      <c r="K2577" s="34" t="s">
        <v>7083</v>
      </c>
    </row>
    <row r="2578" spans="1:11" ht="60">
      <c r="A2578" s="34" t="s">
        <v>7080</v>
      </c>
      <c r="B2578" s="34" t="s">
        <v>131</v>
      </c>
      <c r="C2578" s="34" t="s">
        <v>2095</v>
      </c>
      <c r="D2578" s="34">
        <v>11</v>
      </c>
      <c r="E2578" s="34">
        <v>2024</v>
      </c>
      <c r="F2578" s="53">
        <v>45558</v>
      </c>
      <c r="G2578" s="44" t="s">
        <v>7081</v>
      </c>
      <c r="H2578" s="62">
        <v>67637.8</v>
      </c>
      <c r="I2578" s="44" t="s">
        <v>7082</v>
      </c>
      <c r="J2578" s="34" t="s">
        <v>7084</v>
      </c>
      <c r="K2578" s="34" t="s">
        <v>7083</v>
      </c>
    </row>
    <row r="2579" spans="1:11" ht="45">
      <c r="A2579" s="34" t="s">
        <v>7085</v>
      </c>
      <c r="B2579" s="44" t="s">
        <v>5017</v>
      </c>
      <c r="C2579" s="34" t="s">
        <v>551</v>
      </c>
      <c r="D2579" s="34" t="s">
        <v>70</v>
      </c>
      <c r="E2579" s="34">
        <v>2024</v>
      </c>
      <c r="F2579" s="53">
        <v>45567</v>
      </c>
      <c r="G2579" s="44" t="s">
        <v>7086</v>
      </c>
      <c r="H2579" s="62">
        <v>3762090.36</v>
      </c>
      <c r="I2579" s="44" t="s">
        <v>7087</v>
      </c>
      <c r="J2579" s="34" t="s">
        <v>7088</v>
      </c>
      <c r="K2579" s="89" t="s">
        <v>7089</v>
      </c>
    </row>
    <row r="2580" spans="1:11" ht="30">
      <c r="A2580" s="34" t="s">
        <v>7090</v>
      </c>
      <c r="B2580" s="34" t="s">
        <v>4219</v>
      </c>
      <c r="C2580" s="34" t="s">
        <v>2095</v>
      </c>
      <c r="D2580" s="34">
        <v>90026</v>
      </c>
      <c r="E2580" s="34">
        <v>2024</v>
      </c>
      <c r="F2580" s="53">
        <v>45572</v>
      </c>
      <c r="G2580" s="44" t="s">
        <v>7091</v>
      </c>
      <c r="H2580" s="62">
        <v>1661525.04</v>
      </c>
      <c r="I2580" s="44" t="s">
        <v>7092</v>
      </c>
      <c r="J2580" s="34" t="s">
        <v>7088</v>
      </c>
      <c r="K2580" s="89" t="s">
        <v>7089</v>
      </c>
    </row>
    <row r="2581" spans="1:11" ht="30">
      <c r="A2581" s="34" t="s">
        <v>7093</v>
      </c>
      <c r="B2581" s="34" t="s">
        <v>62</v>
      </c>
      <c r="C2581" s="44" t="s">
        <v>1525</v>
      </c>
      <c r="D2581" s="34">
        <v>17</v>
      </c>
      <c r="E2581" s="34">
        <v>2024</v>
      </c>
      <c r="F2581" s="53">
        <v>45568</v>
      </c>
      <c r="G2581" s="44" t="s">
        <v>7094</v>
      </c>
      <c r="H2581" s="62">
        <v>513000</v>
      </c>
      <c r="I2581" s="44" t="s">
        <v>7095</v>
      </c>
      <c r="J2581" s="34" t="s">
        <v>7096</v>
      </c>
      <c r="K2581" s="89" t="s">
        <v>7097</v>
      </c>
    </row>
    <row r="2582" spans="1:11" ht="135">
      <c r="A2582" s="9" t="s">
        <v>7098</v>
      </c>
      <c r="B2582" s="34" t="s">
        <v>131</v>
      </c>
      <c r="C2582" s="34" t="s">
        <v>2095</v>
      </c>
      <c r="D2582" s="34">
        <v>5</v>
      </c>
      <c r="E2582" s="34">
        <v>2024</v>
      </c>
      <c r="F2582" s="53">
        <v>45562</v>
      </c>
      <c r="G2582" s="44" t="s">
        <v>7099</v>
      </c>
      <c r="H2582" s="76" t="s">
        <v>7100</v>
      </c>
      <c r="I2582" s="44" t="s">
        <v>7101</v>
      </c>
      <c r="J2582" s="34" t="s">
        <v>7108</v>
      </c>
      <c r="K2582" s="34" t="s">
        <v>7107</v>
      </c>
    </row>
    <row r="2583" spans="1:11" ht="45">
      <c r="A2583" s="9" t="s">
        <v>7098</v>
      </c>
      <c r="B2583" s="34" t="s">
        <v>131</v>
      </c>
      <c r="C2583" s="34" t="s">
        <v>2095</v>
      </c>
      <c r="D2583" s="34">
        <v>5</v>
      </c>
      <c r="E2583" s="34">
        <v>2024</v>
      </c>
      <c r="F2583" s="53">
        <v>45562</v>
      </c>
      <c r="G2583" s="44" t="s">
        <v>7099</v>
      </c>
      <c r="H2583" s="62" t="s">
        <v>7103</v>
      </c>
      <c r="I2583" s="44" t="s">
        <v>7102</v>
      </c>
      <c r="J2583" s="34" t="s">
        <v>7108</v>
      </c>
      <c r="K2583" s="34" t="s">
        <v>7107</v>
      </c>
    </row>
    <row r="2584" spans="1:11" ht="45">
      <c r="A2584" s="9" t="s">
        <v>7098</v>
      </c>
      <c r="B2584" s="34" t="s">
        <v>131</v>
      </c>
      <c r="C2584" s="34" t="s">
        <v>2095</v>
      </c>
      <c r="D2584" s="34">
        <v>5</v>
      </c>
      <c r="E2584" s="34">
        <v>2024</v>
      </c>
      <c r="F2584" s="53">
        <v>45562</v>
      </c>
      <c r="G2584" s="44" t="s">
        <v>7099</v>
      </c>
      <c r="H2584" s="76" t="s">
        <v>7104</v>
      </c>
      <c r="I2584" s="44" t="s">
        <v>7105</v>
      </c>
      <c r="J2584" s="34" t="s">
        <v>7108</v>
      </c>
      <c r="K2584" s="34" t="s">
        <v>7107</v>
      </c>
    </row>
    <row r="2585" spans="1:11" ht="60">
      <c r="A2585" s="9" t="s">
        <v>7098</v>
      </c>
      <c r="B2585" s="34" t="s">
        <v>131</v>
      </c>
      <c r="C2585" s="34" t="s">
        <v>2095</v>
      </c>
      <c r="D2585" s="34">
        <v>5</v>
      </c>
      <c r="E2585" s="34">
        <v>2024</v>
      </c>
      <c r="F2585" s="53">
        <v>45562</v>
      </c>
      <c r="G2585" s="44" t="s">
        <v>7099</v>
      </c>
      <c r="H2585" s="76" t="s">
        <v>7106</v>
      </c>
      <c r="I2585" s="44" t="s">
        <v>4202</v>
      </c>
      <c r="J2585" s="34" t="s">
        <v>7108</v>
      </c>
      <c r="K2585" s="34" t="s">
        <v>7107</v>
      </c>
    </row>
    <row r="2586" spans="1:11" ht="150">
      <c r="A2586" s="9" t="s">
        <v>7109</v>
      </c>
      <c r="B2586" s="34" t="s">
        <v>131</v>
      </c>
      <c r="C2586" s="34" t="s">
        <v>2095</v>
      </c>
      <c r="D2586" s="34">
        <v>13</v>
      </c>
      <c r="E2586" s="34">
        <v>2024</v>
      </c>
      <c r="F2586" s="53">
        <v>45565</v>
      </c>
      <c r="G2586" s="44" t="s">
        <v>7111</v>
      </c>
      <c r="H2586" s="76" t="s">
        <v>7110</v>
      </c>
      <c r="I2586" s="44" t="s">
        <v>7112</v>
      </c>
      <c r="J2586" s="34" t="s">
        <v>7108</v>
      </c>
      <c r="K2586" s="34" t="s">
        <v>7107</v>
      </c>
    </row>
    <row r="2587" spans="1:11" ht="45">
      <c r="A2587" s="34" t="s">
        <v>7113</v>
      </c>
      <c r="B2587" s="34" t="s">
        <v>4219</v>
      </c>
      <c r="C2587" s="34" t="s">
        <v>2095</v>
      </c>
      <c r="D2587" s="34">
        <v>90013</v>
      </c>
      <c r="E2587" s="34">
        <v>2024</v>
      </c>
      <c r="F2587" s="53">
        <v>45575</v>
      </c>
      <c r="G2587" s="44" t="s">
        <v>7114</v>
      </c>
      <c r="H2587" s="62">
        <v>2222685.6</v>
      </c>
      <c r="I2587" s="44" t="s">
        <v>5122</v>
      </c>
      <c r="J2587" s="34" t="s">
        <v>7108</v>
      </c>
      <c r="K2587" s="34" t="s">
        <v>7107</v>
      </c>
    </row>
    <row r="2588" spans="1:11" ht="60">
      <c r="A2588" s="34" t="s">
        <v>7115</v>
      </c>
      <c r="B2588" s="34" t="s">
        <v>705</v>
      </c>
      <c r="C2588" s="34" t="s">
        <v>2095</v>
      </c>
      <c r="D2588" s="34">
        <v>26</v>
      </c>
      <c r="E2588" s="34">
        <v>2024</v>
      </c>
      <c r="F2588" s="53">
        <v>45594</v>
      </c>
      <c r="G2588" s="44" t="s">
        <v>7117</v>
      </c>
      <c r="H2588" s="62">
        <v>37485</v>
      </c>
      <c r="I2588" s="44" t="s">
        <v>7116</v>
      </c>
      <c r="J2588" s="34" t="s">
        <v>7120</v>
      </c>
      <c r="K2588" s="89" t="s">
        <v>7119</v>
      </c>
    </row>
    <row r="2589" spans="1:11" ht="75">
      <c r="A2589" s="34" t="s">
        <v>7115</v>
      </c>
      <c r="B2589" s="34" t="s">
        <v>705</v>
      </c>
      <c r="C2589" s="34" t="s">
        <v>2095</v>
      </c>
      <c r="D2589" s="34">
        <v>26</v>
      </c>
      <c r="E2589" s="34">
        <v>2024</v>
      </c>
      <c r="F2589" s="53">
        <v>45594</v>
      </c>
      <c r="G2589" s="44" t="s">
        <v>7118</v>
      </c>
      <c r="H2589" s="62">
        <v>6150690</v>
      </c>
      <c r="I2589" s="44" t="s">
        <v>7116</v>
      </c>
      <c r="J2589" s="34" t="s">
        <v>7120</v>
      </c>
      <c r="K2589" s="89" t="s">
        <v>7119</v>
      </c>
    </row>
    <row r="2590" spans="1:11" ht="30">
      <c r="A2590" s="9" t="s">
        <v>7121</v>
      </c>
      <c r="B2590" s="34" t="s">
        <v>4219</v>
      </c>
      <c r="C2590" s="34" t="s">
        <v>2095</v>
      </c>
      <c r="D2590" s="34">
        <v>90027</v>
      </c>
      <c r="E2590" s="34">
        <v>2024</v>
      </c>
      <c r="F2590" s="53">
        <v>45583</v>
      </c>
      <c r="G2590" s="44" t="s">
        <v>7123</v>
      </c>
      <c r="H2590" s="62">
        <v>46754</v>
      </c>
      <c r="I2590" s="44" t="s">
        <v>7122</v>
      </c>
      <c r="J2590" s="34" t="s">
        <v>7128</v>
      </c>
      <c r="K2590" s="34" t="s">
        <v>7129</v>
      </c>
    </row>
    <row r="2591" spans="1:11" ht="30">
      <c r="A2591" s="9" t="s">
        <v>7121</v>
      </c>
      <c r="B2591" s="34" t="s">
        <v>4219</v>
      </c>
      <c r="C2591" s="34" t="s">
        <v>2095</v>
      </c>
      <c r="D2591" s="34">
        <v>90027</v>
      </c>
      <c r="E2591" s="34">
        <v>2024</v>
      </c>
      <c r="F2591" s="53">
        <v>45583</v>
      </c>
      <c r="G2591" s="44" t="s">
        <v>7125</v>
      </c>
      <c r="H2591" s="62">
        <v>11600</v>
      </c>
      <c r="I2591" s="44" t="s">
        <v>7124</v>
      </c>
      <c r="J2591" s="34" t="s">
        <v>7128</v>
      </c>
      <c r="K2591" s="34" t="s">
        <v>7129</v>
      </c>
    </row>
    <row r="2592" spans="1:11" ht="30">
      <c r="A2592" s="9" t="s">
        <v>7121</v>
      </c>
      <c r="B2592" s="34" t="s">
        <v>4219</v>
      </c>
      <c r="C2592" s="34" t="s">
        <v>2095</v>
      </c>
      <c r="D2592" s="34">
        <v>90027</v>
      </c>
      <c r="E2592" s="34">
        <v>2024</v>
      </c>
      <c r="F2592" s="53">
        <v>45583</v>
      </c>
      <c r="G2592" s="44" t="s">
        <v>7127</v>
      </c>
      <c r="H2592" s="62">
        <v>5821.2</v>
      </c>
      <c r="I2592" s="44" t="s">
        <v>7126</v>
      </c>
      <c r="J2592" s="34" t="s">
        <v>7128</v>
      </c>
      <c r="K2592" s="34" t="s">
        <v>7129</v>
      </c>
    </row>
    <row r="2593" spans="1:11" ht="65.25" customHeight="1">
      <c r="A2593" s="34" t="s">
        <v>7130</v>
      </c>
      <c r="B2593" s="34" t="s">
        <v>4219</v>
      </c>
      <c r="C2593" s="34" t="s">
        <v>2095</v>
      </c>
      <c r="D2593" s="9">
        <v>90017</v>
      </c>
      <c r="E2593" s="34">
        <v>2024</v>
      </c>
      <c r="F2593" s="53">
        <v>45589</v>
      </c>
      <c r="G2593" s="44" t="s">
        <v>7131</v>
      </c>
      <c r="H2593" s="62">
        <v>393761.7</v>
      </c>
      <c r="I2593" s="44" t="s">
        <v>7132</v>
      </c>
      <c r="J2593" s="34" t="s">
        <v>7128</v>
      </c>
      <c r="K2593" s="34" t="s">
        <v>7129</v>
      </c>
    </row>
    <row r="2594" spans="1:11" ht="60">
      <c r="A2594" s="44" t="s">
        <v>7134</v>
      </c>
      <c r="B2594" s="34" t="s">
        <v>4219</v>
      </c>
      <c r="C2594" s="34" t="s">
        <v>2095</v>
      </c>
      <c r="D2594" s="34">
        <v>90018</v>
      </c>
      <c r="E2594" s="34">
        <v>2024</v>
      </c>
      <c r="F2594" s="53">
        <v>45589</v>
      </c>
      <c r="G2594" s="44" t="s">
        <v>7133</v>
      </c>
      <c r="H2594" s="62">
        <v>206080</v>
      </c>
      <c r="I2594" s="44" t="s">
        <v>7135</v>
      </c>
      <c r="J2594" s="34" t="s">
        <v>7128</v>
      </c>
      <c r="K2594" s="34" t="s">
        <v>7129</v>
      </c>
    </row>
    <row r="2595" spans="1:11" ht="409.5">
      <c r="A2595" s="34" t="s">
        <v>7046</v>
      </c>
      <c r="B2595" s="34" t="s">
        <v>4219</v>
      </c>
      <c r="C2595" s="34" t="s">
        <v>5585</v>
      </c>
      <c r="D2595" s="34">
        <v>28</v>
      </c>
      <c r="E2595" s="34">
        <v>2024</v>
      </c>
      <c r="F2595" s="53">
        <v>45595</v>
      </c>
      <c r="G2595" s="44" t="s">
        <v>7136</v>
      </c>
      <c r="H2595" s="62">
        <v>75678.960000000006</v>
      </c>
      <c r="I2595" s="44" t="s">
        <v>7137</v>
      </c>
      <c r="J2595" s="34" t="s">
        <v>7139</v>
      </c>
      <c r="K2595" s="89" t="s">
        <v>7138</v>
      </c>
    </row>
    <row r="2596" spans="1:11" ht="45">
      <c r="A2596" s="34" t="s">
        <v>7143</v>
      </c>
      <c r="B2596" s="34" t="s">
        <v>229</v>
      </c>
      <c r="C2596" s="34" t="s">
        <v>8</v>
      </c>
      <c r="D2596" s="34">
        <v>26</v>
      </c>
      <c r="E2596" s="34">
        <v>2024</v>
      </c>
      <c r="F2596" s="53">
        <v>45596</v>
      </c>
      <c r="G2596" s="44" t="s">
        <v>7140</v>
      </c>
      <c r="H2596" s="62">
        <v>802476.3</v>
      </c>
      <c r="I2596" s="44" t="s">
        <v>7141</v>
      </c>
      <c r="J2596" s="34" t="s">
        <v>7139</v>
      </c>
      <c r="K2596" s="89" t="s">
        <v>7138</v>
      </c>
    </row>
    <row r="2597" spans="1:11" ht="30">
      <c r="A2597" s="34" t="s">
        <v>7143</v>
      </c>
      <c r="B2597" s="34" t="s">
        <v>229</v>
      </c>
      <c r="C2597" s="34" t="s">
        <v>8</v>
      </c>
      <c r="D2597" s="34">
        <v>26</v>
      </c>
      <c r="E2597" s="34">
        <v>2024</v>
      </c>
      <c r="F2597" s="53">
        <v>45596</v>
      </c>
      <c r="G2597" s="44" t="s">
        <v>7140</v>
      </c>
      <c r="H2597" s="62">
        <v>285120</v>
      </c>
      <c r="I2597" s="44" t="s">
        <v>7142</v>
      </c>
      <c r="J2597" s="34" t="s">
        <v>7139</v>
      </c>
      <c r="K2597" s="89" t="s">
        <v>7138</v>
      </c>
    </row>
    <row r="2598" spans="1:11" ht="105">
      <c r="A2598" s="34" t="s">
        <v>7144</v>
      </c>
      <c r="B2598" s="34" t="s">
        <v>131</v>
      </c>
      <c r="C2598" s="34" t="s">
        <v>2095</v>
      </c>
      <c r="D2598" s="34">
        <v>12</v>
      </c>
      <c r="E2598" s="34">
        <v>2024</v>
      </c>
      <c r="F2598" s="53">
        <v>45603</v>
      </c>
      <c r="G2598" s="44" t="s">
        <v>7145</v>
      </c>
      <c r="H2598" s="76" t="s">
        <v>7146</v>
      </c>
      <c r="I2598" s="44" t="s">
        <v>7147</v>
      </c>
      <c r="J2598" s="34" t="s">
        <v>7148</v>
      </c>
      <c r="K2598" s="89" t="s">
        <v>7149</v>
      </c>
    </row>
    <row r="2599" spans="1:11" ht="30">
      <c r="A2599" s="34" t="s">
        <v>7150</v>
      </c>
      <c r="B2599" s="34" t="s">
        <v>4219</v>
      </c>
      <c r="C2599" s="34" t="s">
        <v>2095</v>
      </c>
      <c r="D2599" s="34">
        <v>90037</v>
      </c>
      <c r="E2599" s="34">
        <v>2024</v>
      </c>
      <c r="F2599" s="53">
        <v>45597</v>
      </c>
      <c r="G2599" s="44" t="s">
        <v>7151</v>
      </c>
      <c r="H2599" s="62">
        <v>22821415.34</v>
      </c>
      <c r="I2599" s="44" t="s">
        <v>7152</v>
      </c>
      <c r="J2599" s="34" t="s">
        <v>7153</v>
      </c>
      <c r="K2599" s="89" t="s">
        <v>7154</v>
      </c>
    </row>
    <row r="2600" spans="1:11" ht="45">
      <c r="A2600" s="65" t="s">
        <v>7181</v>
      </c>
      <c r="B2600" s="112" t="s">
        <v>7182</v>
      </c>
      <c r="C2600" s="65" t="s">
        <v>7183</v>
      </c>
      <c r="D2600" s="65" t="s">
        <v>1547</v>
      </c>
      <c r="E2600" s="65">
        <v>2024</v>
      </c>
      <c r="F2600" s="53">
        <v>45608</v>
      </c>
      <c r="G2600" s="113" t="s">
        <v>7184</v>
      </c>
      <c r="H2600" s="62">
        <v>372.38</v>
      </c>
      <c r="I2600" s="112"/>
      <c r="J2600" s="65" t="s">
        <v>7185</v>
      </c>
      <c r="K2600" s="89" t="s">
        <v>7275</v>
      </c>
    </row>
    <row r="2601" spans="1:11" ht="75">
      <c r="A2601" s="65" t="s">
        <v>7186</v>
      </c>
      <c r="B2601" s="30" t="s">
        <v>7187</v>
      </c>
      <c r="C2601" s="65" t="s">
        <v>7188</v>
      </c>
      <c r="D2601" s="65">
        <v>90012</v>
      </c>
      <c r="E2601" s="65">
        <v>2024</v>
      </c>
      <c r="F2601" s="53">
        <v>45617</v>
      </c>
      <c r="G2601" s="30" t="s">
        <v>7189</v>
      </c>
      <c r="H2601" s="62">
        <v>44779995.299999997</v>
      </c>
      <c r="I2601" s="112" t="s">
        <v>7190</v>
      </c>
      <c r="J2601" s="65" t="s">
        <v>7191</v>
      </c>
      <c r="K2601" s="89" t="s">
        <v>7276</v>
      </c>
    </row>
    <row r="2602" spans="1:11" ht="30">
      <c r="A2602" s="65" t="s">
        <v>7192</v>
      </c>
      <c r="B2602" s="30" t="s">
        <v>7193</v>
      </c>
      <c r="C2602" s="65" t="s">
        <v>7194</v>
      </c>
      <c r="D2602" s="65">
        <v>90007</v>
      </c>
      <c r="E2602" s="65">
        <v>2024</v>
      </c>
      <c r="F2602" s="53">
        <v>45621</v>
      </c>
      <c r="G2602" s="30" t="s">
        <v>7195</v>
      </c>
      <c r="H2602" s="62">
        <v>73391149</v>
      </c>
      <c r="I2602" s="112" t="s">
        <v>7196</v>
      </c>
      <c r="J2602" s="65" t="s">
        <v>7197</v>
      </c>
      <c r="K2602" s="89" t="s">
        <v>7277</v>
      </c>
    </row>
    <row r="2603" spans="1:11" ht="60">
      <c r="A2603" s="31" t="s">
        <v>7198</v>
      </c>
      <c r="B2603" s="30" t="s">
        <v>7199</v>
      </c>
      <c r="C2603" s="65" t="s">
        <v>7200</v>
      </c>
      <c r="D2603" s="65">
        <v>90015</v>
      </c>
      <c r="E2603" s="65">
        <v>2024</v>
      </c>
      <c r="F2603" s="53">
        <v>45604</v>
      </c>
      <c r="G2603" s="30" t="s">
        <v>7201</v>
      </c>
      <c r="H2603" s="62">
        <v>41899</v>
      </c>
      <c r="I2603" s="112" t="s">
        <v>7202</v>
      </c>
      <c r="J2603" s="65" t="s">
        <v>7203</v>
      </c>
      <c r="K2603" s="89" t="s">
        <v>7278</v>
      </c>
    </row>
    <row r="2604" spans="1:11" ht="30">
      <c r="A2604" s="31" t="s">
        <v>7204</v>
      </c>
      <c r="B2604" s="30" t="s">
        <v>7193</v>
      </c>
      <c r="C2604" s="112" t="s">
        <v>7205</v>
      </c>
      <c r="D2604" s="65">
        <v>43</v>
      </c>
      <c r="E2604" s="65">
        <v>2024</v>
      </c>
      <c r="F2604" s="53">
        <v>45608</v>
      </c>
      <c r="G2604" s="30" t="s">
        <v>7206</v>
      </c>
      <c r="H2604" s="62">
        <v>74664.83</v>
      </c>
      <c r="I2604" s="112" t="s">
        <v>7207</v>
      </c>
      <c r="J2604" s="65" t="s">
        <v>7203</v>
      </c>
      <c r="K2604" s="89" t="s">
        <v>7278</v>
      </c>
    </row>
    <row r="2605" spans="1:11" ht="30">
      <c r="A2605" s="31" t="s">
        <v>7204</v>
      </c>
      <c r="B2605" s="30" t="s">
        <v>7193</v>
      </c>
      <c r="C2605" s="112" t="s">
        <v>7205</v>
      </c>
      <c r="D2605" s="65">
        <v>43</v>
      </c>
      <c r="E2605" s="65">
        <v>2024</v>
      </c>
      <c r="F2605" s="53">
        <v>45608</v>
      </c>
      <c r="G2605" s="30" t="s">
        <v>7208</v>
      </c>
      <c r="H2605" s="62">
        <v>32927.040000000001</v>
      </c>
      <c r="I2605" s="112" t="s">
        <v>4745</v>
      </c>
      <c r="J2605" s="65" t="s">
        <v>7203</v>
      </c>
      <c r="K2605" s="34"/>
    </row>
    <row r="2606" spans="1:11" ht="30">
      <c r="A2606" s="31" t="s">
        <v>7204</v>
      </c>
      <c r="B2606" s="30" t="s">
        <v>7193</v>
      </c>
      <c r="C2606" s="112" t="s">
        <v>7205</v>
      </c>
      <c r="D2606" s="65">
        <v>43</v>
      </c>
      <c r="E2606" s="65">
        <v>2024</v>
      </c>
      <c r="F2606" s="53">
        <v>45608</v>
      </c>
      <c r="G2606" s="30" t="s">
        <v>7209</v>
      </c>
      <c r="H2606" s="62">
        <v>86296.4</v>
      </c>
      <c r="I2606" s="112" t="s">
        <v>5847</v>
      </c>
      <c r="J2606" s="65" t="s">
        <v>7203</v>
      </c>
      <c r="K2606" s="89" t="s">
        <v>7278</v>
      </c>
    </row>
    <row r="2607" spans="1:11" ht="30">
      <c r="A2607" s="31" t="s">
        <v>7204</v>
      </c>
      <c r="B2607" s="30" t="s">
        <v>7193</v>
      </c>
      <c r="C2607" s="112" t="s">
        <v>7205</v>
      </c>
      <c r="D2607" s="65">
        <v>43</v>
      </c>
      <c r="E2607" s="65">
        <v>2024</v>
      </c>
      <c r="F2607" s="53">
        <v>45608</v>
      </c>
      <c r="G2607" s="30" t="s">
        <v>7210</v>
      </c>
      <c r="H2607" s="62">
        <v>572768.16</v>
      </c>
      <c r="I2607" s="112" t="s">
        <v>7211</v>
      </c>
      <c r="J2607" s="65" t="s">
        <v>7203</v>
      </c>
      <c r="K2607" s="89" t="s">
        <v>7278</v>
      </c>
    </row>
    <row r="2608" spans="1:11" ht="30">
      <c r="A2608" s="31" t="s">
        <v>7204</v>
      </c>
      <c r="B2608" s="30" t="s">
        <v>7193</v>
      </c>
      <c r="C2608" s="112" t="s">
        <v>7205</v>
      </c>
      <c r="D2608" s="65">
        <v>43</v>
      </c>
      <c r="E2608" s="65">
        <v>2024</v>
      </c>
      <c r="F2608" s="53">
        <v>45608</v>
      </c>
      <c r="G2608" s="30" t="s">
        <v>7212</v>
      </c>
      <c r="H2608" s="62">
        <v>22043.86</v>
      </c>
      <c r="I2608" s="112" t="s">
        <v>7213</v>
      </c>
      <c r="J2608" s="65" t="s">
        <v>7203</v>
      </c>
      <c r="K2608" s="89" t="s">
        <v>7278</v>
      </c>
    </row>
    <row r="2609" spans="1:11" ht="75">
      <c r="A2609" s="31" t="s">
        <v>7214</v>
      </c>
      <c r="B2609" s="30" t="s">
        <v>7215</v>
      </c>
      <c r="C2609" s="112" t="s">
        <v>2095</v>
      </c>
      <c r="D2609" s="65">
        <v>90004</v>
      </c>
      <c r="E2609" s="65">
        <v>2024</v>
      </c>
      <c r="F2609" s="53">
        <v>45595</v>
      </c>
      <c r="G2609" s="30" t="s">
        <v>7216</v>
      </c>
      <c r="H2609" s="62">
        <v>2900000</v>
      </c>
      <c r="I2609" s="112" t="s">
        <v>7217</v>
      </c>
      <c r="J2609" s="65" t="s">
        <v>7218</v>
      </c>
      <c r="K2609" s="89" t="s">
        <v>7279</v>
      </c>
    </row>
    <row r="2610" spans="1:11" ht="45">
      <c r="A2610" s="31" t="s">
        <v>7219</v>
      </c>
      <c r="B2610" s="30" t="s">
        <v>7220</v>
      </c>
      <c r="C2610" s="112" t="s">
        <v>2095</v>
      </c>
      <c r="D2610" s="65">
        <v>19</v>
      </c>
      <c r="E2610" s="65">
        <v>2023</v>
      </c>
      <c r="F2610" s="53">
        <v>45609</v>
      </c>
      <c r="G2610" s="30" t="s">
        <v>7221</v>
      </c>
      <c r="H2610" s="62">
        <v>585013.80000000005</v>
      </c>
      <c r="I2610" s="112" t="s">
        <v>7222</v>
      </c>
      <c r="J2610" s="65" t="s">
        <v>7218</v>
      </c>
      <c r="K2610" s="89" t="s">
        <v>7279</v>
      </c>
    </row>
    <row r="2611" spans="1:11" ht="45">
      <c r="A2611" s="31" t="s">
        <v>7223</v>
      </c>
      <c r="B2611" s="30" t="s">
        <v>62</v>
      </c>
      <c r="C2611" s="112" t="s">
        <v>3111</v>
      </c>
      <c r="D2611" s="65">
        <v>6</v>
      </c>
      <c r="E2611" s="65">
        <v>2024</v>
      </c>
      <c r="F2611" s="53">
        <v>45630</v>
      </c>
      <c r="G2611" s="30" t="s">
        <v>7224</v>
      </c>
      <c r="H2611" s="62">
        <v>9550000</v>
      </c>
      <c r="I2611" s="31" t="s">
        <v>5128</v>
      </c>
      <c r="J2611" s="65" t="s">
        <v>7225</v>
      </c>
      <c r="K2611" s="89" t="s">
        <v>7280</v>
      </c>
    </row>
    <row r="2612" spans="1:11" ht="30">
      <c r="A2612" s="31" t="s">
        <v>7226</v>
      </c>
      <c r="B2612" s="30" t="s">
        <v>7227</v>
      </c>
      <c r="C2612" s="112" t="s">
        <v>2095</v>
      </c>
      <c r="D2612" s="65">
        <v>37</v>
      </c>
      <c r="E2612" s="65">
        <v>2024</v>
      </c>
      <c r="F2612" s="53">
        <v>45635</v>
      </c>
      <c r="G2612" s="30" t="s">
        <v>7228</v>
      </c>
      <c r="H2612" s="62">
        <v>8489500</v>
      </c>
      <c r="I2612" s="30" t="s">
        <v>7229</v>
      </c>
      <c r="J2612" s="65" t="s">
        <v>7230</v>
      </c>
      <c r="K2612" s="89" t="s">
        <v>7281</v>
      </c>
    </row>
    <row r="2613" spans="1:11" ht="75">
      <c r="A2613" s="31" t="s">
        <v>7231</v>
      </c>
      <c r="B2613" s="30" t="s">
        <v>7227</v>
      </c>
      <c r="C2613" s="112" t="s">
        <v>2095</v>
      </c>
      <c r="D2613" s="65">
        <v>41</v>
      </c>
      <c r="E2613" s="65">
        <v>2024</v>
      </c>
      <c r="F2613" s="53">
        <v>45635</v>
      </c>
      <c r="G2613" s="30" t="s">
        <v>7232</v>
      </c>
      <c r="H2613" s="62">
        <v>5040170</v>
      </c>
      <c r="I2613" s="31" t="s">
        <v>7233</v>
      </c>
      <c r="J2613" s="65" t="s">
        <v>7230</v>
      </c>
      <c r="K2613" s="89" t="s">
        <v>7281</v>
      </c>
    </row>
    <row r="2614" spans="1:11" ht="75">
      <c r="A2614" s="31" t="s">
        <v>7231</v>
      </c>
      <c r="B2614" s="30" t="s">
        <v>7227</v>
      </c>
      <c r="C2614" s="112" t="s">
        <v>2095</v>
      </c>
      <c r="D2614" s="65">
        <v>41</v>
      </c>
      <c r="E2614" s="65">
        <v>2024</v>
      </c>
      <c r="F2614" s="53">
        <v>45635</v>
      </c>
      <c r="G2614" s="30" t="s">
        <v>7232</v>
      </c>
      <c r="H2614" s="62">
        <v>14851390</v>
      </c>
      <c r="I2614" s="31" t="s">
        <v>7234</v>
      </c>
      <c r="J2614" s="65" t="s">
        <v>7230</v>
      </c>
      <c r="K2614" s="89" t="s">
        <v>7281</v>
      </c>
    </row>
    <row r="2615" spans="1:11" ht="60">
      <c r="A2615" t="s">
        <v>7235</v>
      </c>
      <c r="B2615" s="30" t="s">
        <v>7236</v>
      </c>
      <c r="C2615" s="112" t="s">
        <v>1525</v>
      </c>
      <c r="D2615" s="65">
        <v>18</v>
      </c>
      <c r="E2615" s="65">
        <v>2024</v>
      </c>
      <c r="F2615" s="53">
        <v>45609</v>
      </c>
      <c r="G2615" s="30" t="s">
        <v>7237</v>
      </c>
      <c r="H2615" s="62">
        <v>356160</v>
      </c>
      <c r="I2615" s="30" t="s">
        <v>7238</v>
      </c>
      <c r="J2615" s="65" t="s">
        <v>7239</v>
      </c>
      <c r="K2615" s="89" t="s">
        <v>7282</v>
      </c>
    </row>
    <row r="2616" spans="1:11" ht="75">
      <c r="A2616" s="31" t="s">
        <v>7240</v>
      </c>
      <c r="B2616" s="30" t="s">
        <v>7241</v>
      </c>
      <c r="C2616" s="112" t="s">
        <v>2095</v>
      </c>
      <c r="D2616" s="65">
        <v>39</v>
      </c>
      <c r="E2616" s="65">
        <v>2024</v>
      </c>
      <c r="F2616" s="53">
        <v>45637</v>
      </c>
      <c r="G2616" s="30" t="s">
        <v>7242</v>
      </c>
      <c r="H2616" s="62">
        <v>290794.06</v>
      </c>
      <c r="I2616" s="30" t="s">
        <v>2578</v>
      </c>
      <c r="J2616" s="65" t="s">
        <v>7243</v>
      </c>
      <c r="K2616" s="89" t="s">
        <v>7283</v>
      </c>
    </row>
    <row r="2617" spans="1:11" ht="105">
      <c r="A2617" s="31" t="s">
        <v>7244</v>
      </c>
      <c r="B2617" s="30" t="s">
        <v>7236</v>
      </c>
      <c r="C2617" s="112" t="s">
        <v>3482</v>
      </c>
      <c r="D2617" s="65">
        <v>2</v>
      </c>
      <c r="E2617" s="65">
        <v>2024</v>
      </c>
      <c r="F2617" s="53">
        <v>45565</v>
      </c>
      <c r="G2617" s="30" t="s">
        <v>7245</v>
      </c>
      <c r="H2617" s="62">
        <v>31614123.390000001</v>
      </c>
      <c r="I2617" s="30" t="s">
        <v>7246</v>
      </c>
      <c r="J2617" s="65" t="s">
        <v>7243</v>
      </c>
      <c r="K2617" s="89" t="s">
        <v>7283</v>
      </c>
    </row>
    <row r="2618" spans="1:11" ht="45">
      <c r="A2618" s="31" t="s">
        <v>7247</v>
      </c>
      <c r="B2618" s="31" t="s">
        <v>7248</v>
      </c>
      <c r="C2618" s="31" t="s">
        <v>2095</v>
      </c>
      <c r="D2618" s="65">
        <v>31</v>
      </c>
      <c r="E2618" s="65">
        <v>2024</v>
      </c>
      <c r="F2618" s="53">
        <v>45637</v>
      </c>
      <c r="G2618" s="30" t="s">
        <v>7249</v>
      </c>
      <c r="H2618" s="62">
        <v>623521.6</v>
      </c>
      <c r="I2618" s="31" t="s">
        <v>7250</v>
      </c>
      <c r="J2618" s="65" t="s">
        <v>7251</v>
      </c>
      <c r="K2618" s="89" t="s">
        <v>7284</v>
      </c>
    </row>
    <row r="2619" spans="1:11" ht="75">
      <c r="A2619" s="31" t="s">
        <v>7252</v>
      </c>
      <c r="B2619" s="30" t="s">
        <v>7227</v>
      </c>
      <c r="C2619" s="31" t="s">
        <v>2095</v>
      </c>
      <c r="D2619" s="65">
        <v>42</v>
      </c>
      <c r="E2619" s="65">
        <v>2024</v>
      </c>
      <c r="F2619" s="53">
        <v>45643</v>
      </c>
      <c r="G2619" s="30" t="s">
        <v>7253</v>
      </c>
      <c r="H2619" s="62">
        <v>4158000</v>
      </c>
      <c r="I2619" s="31" t="s">
        <v>5358</v>
      </c>
      <c r="J2619" s="65" t="s">
        <v>7251</v>
      </c>
      <c r="K2619" s="89" t="s">
        <v>7284</v>
      </c>
    </row>
    <row r="2620" spans="1:11" ht="60">
      <c r="A2620" s="31" t="s">
        <v>7254</v>
      </c>
      <c r="B2620" s="30" t="s">
        <v>7227</v>
      </c>
      <c r="C2620" s="31" t="s">
        <v>2095</v>
      </c>
      <c r="D2620" s="65">
        <v>43</v>
      </c>
      <c r="E2620" s="65">
        <v>2024</v>
      </c>
      <c r="F2620" s="53">
        <v>45643</v>
      </c>
      <c r="G2620" s="30" t="s">
        <v>7255</v>
      </c>
      <c r="H2620" s="62">
        <v>1591070</v>
      </c>
      <c r="I2620" s="31" t="s">
        <v>7256</v>
      </c>
      <c r="J2620" s="65" t="s">
        <v>7251</v>
      </c>
      <c r="K2620" s="89" t="s">
        <v>7284</v>
      </c>
    </row>
    <row r="2621" spans="1:11" ht="30">
      <c r="A2621" s="31" t="s">
        <v>7257</v>
      </c>
      <c r="B2621" s="31" t="s">
        <v>7248</v>
      </c>
      <c r="C2621" s="31" t="s">
        <v>551</v>
      </c>
      <c r="D2621" s="65" t="s">
        <v>1547</v>
      </c>
      <c r="E2621" s="65">
        <v>2024</v>
      </c>
      <c r="F2621" s="53">
        <v>45642</v>
      </c>
      <c r="G2621" s="30" t="s">
        <v>7258</v>
      </c>
      <c r="H2621" s="62">
        <v>3263249</v>
      </c>
      <c r="I2621" s="31" t="s">
        <v>7259</v>
      </c>
      <c r="J2621" s="65" t="s">
        <v>7260</v>
      </c>
      <c r="K2621" s="89" t="s">
        <v>7285</v>
      </c>
    </row>
    <row r="2622" spans="1:11" ht="60">
      <c r="A2622" s="31" t="s">
        <v>7257</v>
      </c>
      <c r="B2622" s="31" t="s">
        <v>7248</v>
      </c>
      <c r="C2622" s="31" t="s">
        <v>551</v>
      </c>
      <c r="D2622" s="65" t="s">
        <v>1547</v>
      </c>
      <c r="E2622" s="65">
        <v>2024</v>
      </c>
      <c r="F2622" s="53">
        <v>45642</v>
      </c>
      <c r="G2622" s="30" t="s">
        <v>7261</v>
      </c>
      <c r="H2622" s="62">
        <v>3263249</v>
      </c>
      <c r="I2622" s="31" t="s">
        <v>7259</v>
      </c>
      <c r="J2622" s="65" t="s">
        <v>7260</v>
      </c>
      <c r="K2622" s="89" t="s">
        <v>7285</v>
      </c>
    </row>
    <row r="2623" spans="1:11" ht="30">
      <c r="A2623" s="31" t="s">
        <v>7262</v>
      </c>
      <c r="B2623" s="31" t="s">
        <v>7248</v>
      </c>
      <c r="C2623" s="31" t="s">
        <v>2095</v>
      </c>
      <c r="D2623" s="65">
        <v>12</v>
      </c>
      <c r="E2623" s="65">
        <v>2024</v>
      </c>
      <c r="F2623" s="53">
        <v>45645</v>
      </c>
      <c r="G2623" s="30" t="s">
        <v>7263</v>
      </c>
      <c r="H2623" s="62">
        <v>26507976.899999999</v>
      </c>
      <c r="I2623" s="31" t="s">
        <v>7264</v>
      </c>
      <c r="J2623" s="65" t="s">
        <v>7260</v>
      </c>
      <c r="K2623" s="89" t="s">
        <v>7285</v>
      </c>
    </row>
    <row r="2624" spans="1:11" ht="30">
      <c r="A2624" s="31" t="s">
        <v>7265</v>
      </c>
      <c r="B2624" s="30" t="s">
        <v>7266</v>
      </c>
      <c r="C2624" s="31" t="s">
        <v>8</v>
      </c>
      <c r="D2624" s="65">
        <v>20</v>
      </c>
      <c r="E2624" s="65">
        <v>2024</v>
      </c>
      <c r="F2624" s="53">
        <v>45645</v>
      </c>
      <c r="G2624" t="s">
        <v>7267</v>
      </c>
      <c r="H2624" s="62">
        <v>3802500</v>
      </c>
      <c r="I2624" t="s">
        <v>7268</v>
      </c>
      <c r="J2624" s="65" t="s">
        <v>7260</v>
      </c>
      <c r="K2624" s="89" t="s">
        <v>7285</v>
      </c>
    </row>
    <row r="2625" spans="1:11" ht="45">
      <c r="A2625" s="31" t="s">
        <v>7269</v>
      </c>
      <c r="B2625" t="s">
        <v>7227</v>
      </c>
      <c r="C2625" s="31" t="s">
        <v>2095</v>
      </c>
      <c r="D2625" s="65">
        <v>44</v>
      </c>
      <c r="E2625" s="65">
        <v>2024</v>
      </c>
      <c r="F2625" s="53">
        <v>45649</v>
      </c>
      <c r="G2625" s="30" t="s">
        <v>7270</v>
      </c>
      <c r="H2625" s="62">
        <v>5029742.3</v>
      </c>
      <c r="I2625" s="30" t="s">
        <v>5335</v>
      </c>
      <c r="J2625" s="34" t="s">
        <v>7271</v>
      </c>
      <c r="K2625" s="89" t="s">
        <v>7286</v>
      </c>
    </row>
    <row r="2626" spans="1:11" ht="60">
      <c r="A2626" s="114" t="s">
        <v>7240</v>
      </c>
      <c r="B2626" s="44" t="s">
        <v>7272</v>
      </c>
      <c r="C2626" s="34" t="s">
        <v>5585</v>
      </c>
      <c r="D2626" s="34" t="s">
        <v>70</v>
      </c>
      <c r="E2626" s="34">
        <v>2024</v>
      </c>
      <c r="F2626" s="53">
        <v>45639</v>
      </c>
      <c r="G2626" s="30" t="s">
        <v>7273</v>
      </c>
      <c r="H2626" s="62" t="s">
        <v>70</v>
      </c>
      <c r="I2626" s="34" t="s">
        <v>70</v>
      </c>
      <c r="J2626" s="34" t="s">
        <v>7274</v>
      </c>
      <c r="K2626" s="89" t="s">
        <v>7287</v>
      </c>
    </row>
  </sheetData>
  <autoFilter ref="A2:K2599">
    <filterColumn colId="4">
      <filters>
        <filter val="2024"/>
      </filters>
    </filterColumn>
  </autoFilter>
  <mergeCells count="1">
    <mergeCell ref="A1:K1"/>
  </mergeCells>
  <phoneticPr fontId="11" type="noConversion"/>
  <conditionalFormatting sqref="A1:A2375 A2377:A2380 A2393:A2401 A2454:A2498 A2517 A2519:A2523 A2526 A2528:A2534 A2536:A2538 A2547:A2550 A2558 A2560:A2561 A2563:A2569 A2609:A1048576">
    <cfRule type="duplicateValues" dxfId="77" priority="89"/>
  </conditionalFormatting>
  <conditionalFormatting sqref="A2376">
    <cfRule type="duplicateValues" dxfId="76" priority="88"/>
  </conditionalFormatting>
  <conditionalFormatting sqref="A2381:A2391">
    <cfRule type="duplicateValues" dxfId="75" priority="87"/>
  </conditionalFormatting>
  <conditionalFormatting sqref="A2392">
    <cfRule type="duplicateValues" dxfId="74" priority="86"/>
  </conditionalFormatting>
  <conditionalFormatting sqref="A2402">
    <cfRule type="duplicateValues" dxfId="73" priority="78"/>
  </conditionalFormatting>
  <conditionalFormatting sqref="A2403">
    <cfRule type="duplicateValues" dxfId="72" priority="77"/>
  </conditionalFormatting>
  <conditionalFormatting sqref="A2404">
    <cfRule type="duplicateValues" dxfId="71" priority="76"/>
  </conditionalFormatting>
  <conditionalFormatting sqref="A2405">
    <cfRule type="duplicateValues" dxfId="70" priority="84"/>
  </conditionalFormatting>
  <conditionalFormatting sqref="A2406:A2407">
    <cfRule type="duplicateValues" dxfId="69" priority="83"/>
  </conditionalFormatting>
  <conditionalFormatting sqref="A2408">
    <cfRule type="duplicateValues" dxfId="68" priority="75"/>
  </conditionalFormatting>
  <conditionalFormatting sqref="A2409">
    <cfRule type="duplicateValues" dxfId="67" priority="74"/>
  </conditionalFormatting>
  <conditionalFormatting sqref="A2410:A2411">
    <cfRule type="duplicateValues" dxfId="66" priority="81"/>
  </conditionalFormatting>
  <conditionalFormatting sqref="A2412">
    <cfRule type="duplicateValues" dxfId="65" priority="73"/>
  </conditionalFormatting>
  <conditionalFormatting sqref="A2413">
    <cfRule type="duplicateValues" dxfId="64" priority="80"/>
  </conditionalFormatting>
  <conditionalFormatting sqref="A2414">
    <cfRule type="duplicateValues" dxfId="63" priority="79"/>
  </conditionalFormatting>
  <conditionalFormatting sqref="A2415">
    <cfRule type="duplicateValues" dxfId="62" priority="71"/>
  </conditionalFormatting>
  <conditionalFormatting sqref="A2416">
    <cfRule type="duplicateValues" dxfId="61" priority="70"/>
  </conditionalFormatting>
  <conditionalFormatting sqref="A2417">
    <cfRule type="duplicateValues" dxfId="60" priority="69"/>
  </conditionalFormatting>
  <conditionalFormatting sqref="A2418">
    <cfRule type="duplicateValues" dxfId="59" priority="68"/>
  </conditionalFormatting>
  <conditionalFormatting sqref="A2419:A2425">
    <cfRule type="duplicateValues" dxfId="58" priority="72"/>
  </conditionalFormatting>
  <conditionalFormatting sqref="A2426">
    <cfRule type="duplicateValues" dxfId="57" priority="67"/>
  </conditionalFormatting>
  <conditionalFormatting sqref="A2427">
    <cfRule type="duplicateValues" dxfId="56" priority="66"/>
  </conditionalFormatting>
  <conditionalFormatting sqref="A2428">
    <cfRule type="duplicateValues" dxfId="55" priority="65"/>
  </conditionalFormatting>
  <conditionalFormatting sqref="A2429">
    <cfRule type="duplicateValues" dxfId="54" priority="64"/>
  </conditionalFormatting>
  <conditionalFormatting sqref="A2430:A2434">
    <cfRule type="duplicateValues" dxfId="53" priority="63"/>
  </conditionalFormatting>
  <conditionalFormatting sqref="A2435:A2438">
    <cfRule type="duplicateValues" dxfId="52" priority="52"/>
  </conditionalFormatting>
  <conditionalFormatting sqref="A2439">
    <cfRule type="duplicateValues" dxfId="51" priority="60"/>
  </conditionalFormatting>
  <conditionalFormatting sqref="A2440">
    <cfRule type="duplicateValues" dxfId="50" priority="57"/>
  </conditionalFormatting>
  <conditionalFormatting sqref="A2441">
    <cfRule type="duplicateValues" dxfId="49" priority="51"/>
  </conditionalFormatting>
  <conditionalFormatting sqref="A2442">
    <cfRule type="duplicateValues" dxfId="48" priority="55"/>
  </conditionalFormatting>
  <conditionalFormatting sqref="A2443">
    <cfRule type="duplicateValues" dxfId="47" priority="56"/>
  </conditionalFormatting>
  <conditionalFormatting sqref="A2444">
    <cfRule type="duplicateValues" dxfId="46" priority="53"/>
  </conditionalFormatting>
  <conditionalFormatting sqref="A2445">
    <cfRule type="duplicateValues" dxfId="45" priority="54"/>
  </conditionalFormatting>
  <conditionalFormatting sqref="A2448 A2446">
    <cfRule type="duplicateValues" dxfId="44" priority="47"/>
  </conditionalFormatting>
  <conditionalFormatting sqref="A2449 A2447">
    <cfRule type="duplicateValues" dxfId="43" priority="48"/>
  </conditionalFormatting>
  <conditionalFormatting sqref="A2450">
    <cfRule type="duplicateValues" dxfId="42" priority="45"/>
  </conditionalFormatting>
  <conditionalFormatting sqref="A2451">
    <cfRule type="duplicateValues" dxfId="41" priority="46"/>
  </conditionalFormatting>
  <conditionalFormatting sqref="A2452">
    <cfRule type="duplicateValues" dxfId="40" priority="43"/>
  </conditionalFormatting>
  <conditionalFormatting sqref="A2453">
    <cfRule type="duplicateValues" dxfId="39" priority="44"/>
  </conditionalFormatting>
  <conditionalFormatting sqref="A2499:A2506">
    <cfRule type="duplicateValues" dxfId="38" priority="42"/>
  </conditionalFormatting>
  <conditionalFormatting sqref="A2507:A2508">
    <cfRule type="duplicateValues" dxfId="37" priority="41"/>
  </conditionalFormatting>
  <conditionalFormatting sqref="A2509">
    <cfRule type="duplicateValues" dxfId="36" priority="40"/>
  </conditionalFormatting>
  <conditionalFormatting sqref="A2510">
    <cfRule type="duplicateValues" dxfId="35" priority="39"/>
  </conditionalFormatting>
  <conditionalFormatting sqref="A2511">
    <cfRule type="duplicateValues" dxfId="34" priority="38"/>
  </conditionalFormatting>
  <conditionalFormatting sqref="A2512">
    <cfRule type="duplicateValues" dxfId="33" priority="37"/>
  </conditionalFormatting>
  <conditionalFormatting sqref="A2513">
    <cfRule type="duplicateValues" dxfId="32" priority="36"/>
  </conditionalFormatting>
  <conditionalFormatting sqref="A2514">
    <cfRule type="duplicateValues" dxfId="31" priority="35"/>
  </conditionalFormatting>
  <conditionalFormatting sqref="A2515">
    <cfRule type="duplicateValues" dxfId="30" priority="34"/>
  </conditionalFormatting>
  <conditionalFormatting sqref="A2516">
    <cfRule type="duplicateValues" dxfId="29" priority="33"/>
  </conditionalFormatting>
  <conditionalFormatting sqref="A2518">
    <cfRule type="duplicateValues" dxfId="28" priority="32"/>
  </conditionalFormatting>
  <conditionalFormatting sqref="A2524">
    <cfRule type="duplicateValues" dxfId="27" priority="31"/>
  </conditionalFormatting>
  <conditionalFormatting sqref="A2525">
    <cfRule type="duplicateValues" dxfId="26" priority="30"/>
  </conditionalFormatting>
  <conditionalFormatting sqref="A2527">
    <cfRule type="duplicateValues" dxfId="25" priority="29"/>
  </conditionalFormatting>
  <conditionalFormatting sqref="A2535">
    <cfRule type="duplicateValues" dxfId="24" priority="28"/>
  </conditionalFormatting>
  <conditionalFormatting sqref="A2539:A2543">
    <cfRule type="duplicateValues" dxfId="23" priority="27"/>
  </conditionalFormatting>
  <conditionalFormatting sqref="A2544:A2545">
    <cfRule type="duplicateValues" dxfId="22" priority="26"/>
  </conditionalFormatting>
  <conditionalFormatting sqref="A2546">
    <cfRule type="duplicateValues" dxfId="21" priority="25"/>
  </conditionalFormatting>
  <conditionalFormatting sqref="A2551">
    <cfRule type="duplicateValues" dxfId="20" priority="24"/>
  </conditionalFormatting>
  <conditionalFormatting sqref="A2552">
    <cfRule type="duplicateValues" dxfId="19" priority="23"/>
  </conditionalFormatting>
  <conditionalFormatting sqref="A2553">
    <cfRule type="duplicateValues" dxfId="18" priority="22"/>
  </conditionalFormatting>
  <conditionalFormatting sqref="A2554:A2556">
    <cfRule type="duplicateValues" dxfId="17" priority="21"/>
  </conditionalFormatting>
  <conditionalFormatting sqref="A2557">
    <cfRule type="duplicateValues" dxfId="16" priority="20"/>
  </conditionalFormatting>
  <conditionalFormatting sqref="A2559">
    <cfRule type="duplicateValues" dxfId="15" priority="19"/>
  </conditionalFormatting>
  <conditionalFormatting sqref="A2562">
    <cfRule type="duplicateValues" dxfId="14" priority="18"/>
  </conditionalFormatting>
  <conditionalFormatting sqref="A2570:A2574">
    <cfRule type="duplicateValues" dxfId="13" priority="12"/>
  </conditionalFormatting>
  <conditionalFormatting sqref="A2575">
    <cfRule type="duplicateValues" dxfId="12" priority="11"/>
  </conditionalFormatting>
  <conditionalFormatting sqref="A2576">
    <cfRule type="duplicateValues" dxfId="11" priority="10"/>
  </conditionalFormatting>
  <conditionalFormatting sqref="A2577">
    <cfRule type="duplicateValues" dxfId="10" priority="14"/>
  </conditionalFormatting>
  <conditionalFormatting sqref="A2578:A2579">
    <cfRule type="duplicateValues" dxfId="9" priority="13"/>
  </conditionalFormatting>
  <conditionalFormatting sqref="A2580:A2581 A2587:A2588">
    <cfRule type="duplicateValues" dxfId="8" priority="9"/>
  </conditionalFormatting>
  <conditionalFormatting sqref="A2589">
    <cfRule type="duplicateValues" dxfId="7" priority="8"/>
  </conditionalFormatting>
  <conditionalFormatting sqref="A2593:A2595">
    <cfRule type="duplicateValues" dxfId="6" priority="7"/>
  </conditionalFormatting>
  <conditionalFormatting sqref="A2596 A2598">
    <cfRule type="duplicateValues" dxfId="5" priority="6"/>
  </conditionalFormatting>
  <conditionalFormatting sqref="A2597">
    <cfRule type="duplicateValues" dxfId="4" priority="1"/>
  </conditionalFormatting>
  <conditionalFormatting sqref="A2599:A2601">
    <cfRule type="duplicateValues" dxfId="3" priority="5"/>
  </conditionalFormatting>
  <conditionalFormatting sqref="A2602">
    <cfRule type="duplicateValues" dxfId="2" priority="4"/>
  </conditionalFormatting>
  <conditionalFormatting sqref="A2603:A2605">
    <cfRule type="duplicateValues" dxfId="1" priority="3"/>
  </conditionalFormatting>
  <conditionalFormatting sqref="A2606:A2608">
    <cfRule type="duplicateValues" dxfId="0" priority="2"/>
  </conditionalFormatting>
  <hyperlinks>
    <hyperlink ref="K153" r:id="rId1"/>
    <hyperlink ref="K219" r:id="rId2"/>
    <hyperlink ref="K494" r:id="rId3"/>
    <hyperlink ref="K537" r:id="rId4"/>
    <hyperlink ref="K512" r:id="rId5"/>
    <hyperlink ref="K117" r:id="rId6"/>
    <hyperlink ref="K95" r:id="rId7"/>
    <hyperlink ref="K66" r:id="rId8"/>
    <hyperlink ref="K65" r:id="rId9"/>
    <hyperlink ref="K64" r:id="rId10"/>
    <hyperlink ref="K3" r:id="rId11"/>
    <hyperlink ref="K5" r:id="rId12"/>
    <hyperlink ref="K9" r:id="rId13"/>
    <hyperlink ref="K18" r:id="rId14"/>
    <hyperlink ref="K15" r:id="rId15"/>
    <hyperlink ref="K4" r:id="rId16"/>
    <hyperlink ref="K7" r:id="rId17"/>
    <hyperlink ref="K8" r:id="rId18"/>
    <hyperlink ref="K10" r:id="rId19"/>
    <hyperlink ref="K11" r:id="rId20"/>
    <hyperlink ref="K13" r:id="rId21"/>
    <hyperlink ref="K14" r:id="rId22"/>
    <hyperlink ref="K16" r:id="rId23"/>
    <hyperlink ref="K17" r:id="rId24"/>
    <hyperlink ref="K25" r:id="rId25"/>
    <hyperlink ref="K22" r:id="rId26"/>
    <hyperlink ref="K20" r:id="rId27"/>
    <hyperlink ref="K24" r:id="rId28"/>
    <hyperlink ref="K21" r:id="rId29"/>
    <hyperlink ref="K23" r:id="rId30"/>
    <hyperlink ref="K26" r:id="rId31"/>
    <hyperlink ref="K29" r:id="rId32"/>
    <hyperlink ref="K30" r:id="rId33"/>
    <hyperlink ref="K31" r:id="rId34"/>
    <hyperlink ref="K32" r:id="rId35"/>
    <hyperlink ref="K27" r:id="rId36"/>
    <hyperlink ref="K28" r:id="rId37"/>
    <hyperlink ref="K33" r:id="rId38"/>
    <hyperlink ref="K34" r:id="rId39"/>
    <hyperlink ref="K35" r:id="rId40"/>
    <hyperlink ref="K36" r:id="rId41"/>
    <hyperlink ref="K37" r:id="rId42"/>
    <hyperlink ref="K38" r:id="rId43"/>
    <hyperlink ref="K40" r:id="rId44"/>
    <hyperlink ref="K41" r:id="rId45"/>
    <hyperlink ref="K42" r:id="rId46"/>
    <hyperlink ref="K43" r:id="rId47"/>
    <hyperlink ref="K710" r:id="rId48"/>
    <hyperlink ref="K311" r:id="rId49"/>
    <hyperlink ref="K312" r:id="rId50"/>
    <hyperlink ref="K313" r:id="rId51"/>
    <hyperlink ref="K314" r:id="rId52"/>
    <hyperlink ref="K315" r:id="rId53"/>
    <hyperlink ref="K397" r:id="rId54"/>
    <hyperlink ref="K553" r:id="rId55"/>
    <hyperlink ref="K189" r:id="rId56"/>
    <hyperlink ref="K127" r:id="rId57"/>
    <hyperlink ref="K128" r:id="rId58"/>
    <hyperlink ref="K129" r:id="rId59"/>
    <hyperlink ref="K188" r:id="rId60"/>
    <hyperlink ref="K211" r:id="rId61"/>
    <hyperlink ref="K212" r:id="rId62"/>
    <hyperlink ref="K223" r:id="rId63"/>
    <hyperlink ref="K224" r:id="rId64"/>
    <hyperlink ref="K225" r:id="rId65"/>
    <hyperlink ref="K242" r:id="rId66"/>
    <hyperlink ref="K260" r:id="rId67"/>
    <hyperlink ref="K316" r:id="rId68"/>
    <hyperlink ref="K226" r:id="rId69"/>
    <hyperlink ref="K231" r:id="rId70"/>
    <hyperlink ref="K406" r:id="rId71"/>
    <hyperlink ref="K411" r:id="rId72"/>
    <hyperlink ref="K417" r:id="rId73"/>
    <hyperlink ref="K442" r:id="rId74"/>
    <hyperlink ref="K612" r:id="rId75"/>
    <hyperlink ref="K613" r:id="rId76"/>
    <hyperlink ref="K614" r:id="rId77"/>
    <hyperlink ref="K615" r:id="rId78"/>
    <hyperlink ref="K616" r:id="rId79"/>
    <hyperlink ref="K617" r:id="rId80"/>
    <hyperlink ref="K618" r:id="rId81"/>
    <hyperlink ref="K619" r:id="rId82"/>
    <hyperlink ref="K620" r:id="rId83"/>
    <hyperlink ref="K644" r:id="rId84"/>
    <hyperlink ref="K685" r:id="rId85"/>
    <hyperlink ref="K690" r:id="rId86"/>
    <hyperlink ref="K691" r:id="rId87"/>
    <hyperlink ref="K757" r:id="rId88"/>
    <hyperlink ref="K288" r:id="rId89"/>
    <hyperlink ref="K350" r:id="rId90"/>
    <hyperlink ref="K563" r:id="rId91"/>
    <hyperlink ref="K686" r:id="rId92"/>
    <hyperlink ref="K726" r:id="rId93"/>
    <hyperlink ref="K121" r:id="rId94"/>
    <hyperlink ref="K310" r:id="rId95"/>
    <hyperlink ref="K45" r:id="rId96"/>
    <hyperlink ref="K56" r:id="rId97"/>
    <hyperlink ref="K57" r:id="rId98"/>
    <hyperlink ref="K77" r:id="rId99"/>
    <hyperlink ref="K120" r:id="rId100"/>
    <hyperlink ref="K241" r:id="rId101"/>
    <hyperlink ref="K258" r:id="rId102"/>
    <hyperlink ref="K301" r:id="rId103"/>
    <hyperlink ref="K461" r:id="rId104"/>
    <hyperlink ref="K351" r:id="rId105"/>
    <hyperlink ref="K53" r:id="rId106"/>
    <hyperlink ref="K99" r:id="rId107"/>
    <hyperlink ref="K122" r:id="rId108"/>
    <hyperlink ref="K134" r:id="rId109"/>
    <hyperlink ref="K135" r:id="rId110"/>
    <hyperlink ref="K136" r:id="rId111"/>
    <hyperlink ref="K157" r:id="rId112"/>
    <hyperlink ref="K158" r:id="rId113"/>
    <hyperlink ref="K159" r:id="rId114"/>
    <hyperlink ref="K160" r:id="rId115"/>
    <hyperlink ref="K175" r:id="rId116"/>
    <hyperlink ref="K191" r:id="rId117"/>
    <hyperlink ref="K196" r:id="rId118"/>
    <hyperlink ref="K203" r:id="rId119"/>
    <hyperlink ref="K204" r:id="rId120"/>
    <hyperlink ref="K205" r:id="rId121"/>
    <hyperlink ref="K206" r:id="rId122"/>
    <hyperlink ref="K207" r:id="rId123"/>
    <hyperlink ref="K208" r:id="rId124"/>
    <hyperlink ref="K337" r:id="rId125"/>
    <hyperlink ref="K209" r:id="rId126"/>
    <hyperlink ref="K228" r:id="rId127"/>
    <hyperlink ref="K320" r:id="rId128"/>
    <hyperlink ref="K335" r:id="rId129"/>
    <hyperlink ref="K334" r:id="rId130"/>
    <hyperlink ref="K336" r:id="rId131"/>
    <hyperlink ref="K338" r:id="rId132"/>
    <hyperlink ref="K759" r:id="rId133"/>
    <hyperlink ref="K638" r:id="rId134"/>
    <hyperlink ref="K339" r:id="rId135"/>
    <hyperlink ref="K340" r:id="rId136"/>
    <hyperlink ref="K341" r:id="rId137"/>
    <hyperlink ref="K342" r:id="rId138"/>
    <hyperlink ref="K343" r:id="rId139"/>
    <hyperlink ref="K344" r:id="rId140"/>
    <hyperlink ref="K345" r:id="rId141"/>
    <hyperlink ref="K346" r:id="rId142"/>
    <hyperlink ref="K347" r:id="rId143"/>
    <hyperlink ref="K348" r:id="rId144"/>
    <hyperlink ref="K353" r:id="rId145"/>
    <hyperlink ref="K398" r:id="rId146"/>
    <hyperlink ref="K399" r:id="rId147"/>
    <hyperlink ref="K400" r:id="rId148"/>
    <hyperlink ref="K401" r:id="rId149"/>
    <hyperlink ref="K402" r:id="rId150"/>
    <hyperlink ref="K403" r:id="rId151"/>
    <hyperlink ref="K404" r:id="rId152"/>
    <hyperlink ref="K449" r:id="rId153"/>
    <hyperlink ref="K450" r:id="rId154"/>
    <hyperlink ref="K556" r:id="rId155"/>
    <hyperlink ref="K557" r:id="rId156"/>
    <hyperlink ref="K567" r:id="rId157"/>
    <hyperlink ref="K606" r:id="rId158"/>
    <hyperlink ref="K607" r:id="rId159"/>
    <hyperlink ref="K610" r:id="rId160"/>
    <hyperlink ref="K634" r:id="rId161"/>
    <hyperlink ref="K635" r:id="rId162"/>
    <hyperlink ref="K636" r:id="rId163"/>
    <hyperlink ref="K637" r:id="rId164"/>
    <hyperlink ref="K101" r:id="rId165"/>
    <hyperlink ref="K131" r:id="rId166"/>
    <hyperlink ref="K243" r:id="rId167"/>
    <hyperlink ref="K244" r:id="rId168"/>
    <hyperlink ref="K418" r:id="rId169"/>
    <hyperlink ref="K687" r:id="rId170"/>
    <hyperlink ref="K721" r:id="rId171"/>
    <hyperlink ref="K227" r:id="rId172"/>
    <hyperlink ref="K161" r:id="rId173"/>
    <hyperlink ref="K270" r:id="rId174"/>
    <hyperlink ref="K276" r:id="rId175"/>
    <hyperlink ref="K277" r:id="rId176"/>
    <hyperlink ref="K278" r:id="rId177"/>
    <hyperlink ref="K279" r:id="rId178"/>
    <hyperlink ref="K280" r:id="rId179"/>
    <hyperlink ref="K332" r:id="rId180"/>
    <hyperlink ref="K387" r:id="rId181"/>
    <hyperlink ref="K388" r:id="rId182"/>
    <hyperlink ref="K389" r:id="rId183"/>
    <hyperlink ref="K390" r:id="rId184"/>
    <hyperlink ref="K391" r:id="rId185"/>
    <hyperlink ref="K542" r:id="rId186"/>
    <hyperlink ref="K561" r:id="rId187"/>
    <hyperlink ref="K562" r:id="rId188"/>
    <hyperlink ref="K564" r:id="rId189"/>
    <hyperlink ref="K621" r:id="rId190"/>
    <hyperlink ref="K803" r:id="rId191"/>
    <hyperlink ref="K422" r:id="rId192"/>
    <hyperlink ref="K423" r:id="rId193"/>
    <hyperlink ref="K424" r:id="rId194"/>
    <hyperlink ref="K425" r:id="rId195"/>
    <hyperlink ref="K392" r:id="rId196"/>
    <hyperlink ref="K419" r:id="rId197"/>
    <hyperlink ref="K420" r:id="rId198"/>
    <hyperlink ref="K421" r:id="rId199"/>
    <hyperlink ref="K319" r:id="rId200"/>
    <hyperlink ref="K145" r:id="rId201"/>
    <hyperlink ref="K146" r:id="rId202"/>
    <hyperlink ref="K147" r:id="rId203"/>
    <hyperlink ref="K148" r:id="rId204"/>
    <hyperlink ref="K149" r:id="rId205"/>
    <hyperlink ref="K150" r:id="rId206"/>
    <hyperlink ref="K177" r:id="rId207"/>
    <hyperlink ref="K178" r:id="rId208"/>
    <hyperlink ref="K179" r:id="rId209"/>
    <hyperlink ref="K180" r:id="rId210"/>
    <hyperlink ref="K262" r:id="rId211"/>
    <hyperlink ref="K263" r:id="rId212"/>
    <hyperlink ref="K264" r:id="rId213"/>
    <hyperlink ref="K265" r:id="rId214"/>
    <hyperlink ref="K266" r:id="rId215"/>
    <hyperlink ref="K267" r:id="rId216"/>
    <hyperlink ref="K273" r:id="rId217"/>
    <hyperlink ref="K274" r:id="rId218"/>
    <hyperlink ref="K275" r:id="rId219"/>
    <hyperlink ref="K298" r:id="rId220"/>
    <hyperlink ref="K299" r:id="rId221"/>
    <hyperlink ref="K321" r:id="rId222"/>
    <hyperlink ref="K322" r:id="rId223"/>
    <hyperlink ref="K323" r:id="rId224"/>
    <hyperlink ref="K324" r:id="rId225"/>
    <hyperlink ref="K325" r:id="rId226"/>
    <hyperlink ref="K326" r:id="rId227"/>
    <hyperlink ref="K327" r:id="rId228"/>
    <hyperlink ref="K328" r:id="rId229"/>
    <hyperlink ref="K329" r:id="rId230"/>
    <hyperlink ref="K330" r:id="rId231"/>
    <hyperlink ref="K195" r:id="rId232"/>
    <hyperlink ref="K200" r:id="rId233"/>
    <hyperlink ref="K261" r:id="rId234"/>
    <hyperlink ref="K300" r:id="rId235"/>
    <hyperlink ref="K366" r:id="rId236"/>
    <hyperlink ref="K368" r:id="rId237"/>
    <hyperlink ref="K367" r:id="rId238"/>
    <hyperlink ref="K369" r:id="rId239"/>
    <hyperlink ref="K370" r:id="rId240"/>
    <hyperlink ref="K371" r:id="rId241"/>
    <hyperlink ref="K372" r:id="rId242"/>
    <hyperlink ref="K373" r:id="rId243"/>
    <hyperlink ref="K374" r:id="rId244"/>
    <hyperlink ref="K375" r:id="rId245"/>
    <hyperlink ref="K376" r:id="rId246"/>
    <hyperlink ref="K377" r:id="rId247"/>
    <hyperlink ref="K379" r:id="rId248"/>
    <hyperlink ref="K380" r:id="rId249"/>
    <hyperlink ref="K381" r:id="rId250"/>
    <hyperlink ref="K706" r:id="rId251"/>
    <hyperlink ref="K429" r:id="rId252"/>
    <hyperlink ref="K589" r:id="rId253"/>
    <hyperlink ref="K220" r:id="rId254"/>
    <hyperlink ref="K287" r:id="rId255"/>
    <hyperlink ref="K631" r:id="rId256"/>
    <hyperlink ref="K168" r:id="rId257"/>
    <hyperlink ref="K181" r:id="rId258"/>
    <hyperlink ref="K197" r:id="rId259"/>
    <hyperlink ref="K232" r:id="rId260"/>
    <hyperlink ref="K281" r:id="rId261"/>
    <hyperlink ref="K306" r:id="rId262"/>
    <hyperlink ref="K568" r:id="rId263"/>
    <hyperlink ref="K703" r:id="rId264"/>
    <hyperlink ref="K735" r:id="rId265"/>
    <hyperlink ref="K736" r:id="rId266"/>
    <hyperlink ref="K738" r:id="rId267"/>
    <hyperlink ref="K737" r:id="rId268"/>
    <hyperlink ref="K739" r:id="rId269"/>
    <hyperlink ref="K94" r:id="rId270"/>
    <hyperlink ref="K555" r:id="rId271"/>
    <hyperlink ref="K722" r:id="rId272"/>
    <hyperlink ref="K82" r:id="rId273"/>
    <hyperlink ref="K132" r:id="rId274"/>
    <hyperlink ref="K297" r:id="rId275"/>
    <hyperlink ref="K296" r:id="rId276"/>
    <hyperlink ref="K295" r:id="rId277"/>
    <hyperlink ref="K294" r:id="rId278"/>
    <hyperlink ref="K293" r:id="rId279"/>
    <hyperlink ref="K292" r:id="rId280"/>
    <hyperlink ref="K291" r:id="rId281"/>
    <hyperlink ref="K290" r:id="rId282"/>
    <hyperlink ref="K81" r:id="rId283"/>
    <hyperlink ref="K169" r:id="rId284"/>
    <hyperlink ref="K170" r:id="rId285"/>
    <hyperlink ref="K171" r:id="rId286"/>
    <hyperlink ref="K172" r:id="rId287"/>
    <hyperlink ref="K173" r:id="rId288"/>
    <hyperlink ref="K174" r:id="rId289"/>
    <hyperlink ref="K192" r:id="rId290"/>
    <hyperlink ref="K202" r:id="rId291"/>
    <hyperlink ref="K240" r:id="rId292"/>
    <hyperlink ref="K245" r:id="rId293"/>
    <hyperlink ref="K248" r:id="rId294"/>
    <hyperlink ref="K249" r:id="rId295"/>
    <hyperlink ref="K255" r:id="rId296"/>
    <hyperlink ref="K256" r:id="rId297"/>
    <hyperlink ref="K257" r:id="rId298"/>
    <hyperlink ref="K289" r:id="rId299"/>
    <hyperlink ref="K303" r:id="rId300"/>
    <hyperlink ref="K317" r:id="rId301"/>
    <hyperlink ref="K318" r:id="rId302"/>
    <hyperlink ref="K360" r:id="rId303"/>
    <hyperlink ref="K361" r:id="rId304"/>
    <hyperlink ref="K362" r:id="rId305"/>
    <hyperlink ref="K363" r:id="rId306"/>
    <hyperlink ref="K364" r:id="rId307"/>
    <hyperlink ref="K407" r:id="rId308"/>
    <hyperlink ref="K410" r:id="rId309"/>
    <hyperlink ref="K430" r:id="rId310"/>
    <hyperlink ref="K438" r:id="rId311"/>
    <hyperlink ref="K439" r:id="rId312"/>
    <hyperlink ref="K437" r:id="rId313"/>
    <hyperlink ref="K440" r:id="rId314"/>
    <hyperlink ref="K444" r:id="rId315"/>
    <hyperlink ref="K451" r:id="rId316"/>
    <hyperlink ref="K569" r:id="rId317"/>
    <hyperlink ref="K570" r:id="rId318"/>
    <hyperlink ref="K665" r:id="rId319"/>
    <hyperlink ref="K719" r:id="rId320"/>
    <hyperlink ref="K216" r:id="rId321"/>
    <hyperlink ref="K229:K230" r:id="rId322" display="https://www.marica.rj.gov.br/wp-content/uploads/2019/09/JOM_986_04-09-2019.pdf"/>
    <hyperlink ref="K235" r:id="rId323"/>
    <hyperlink ref="K239" r:id="rId324"/>
    <hyperlink ref="K106" r:id="rId325"/>
    <hyperlink ref="K107" r:id="rId326"/>
    <hyperlink ref="K130" r:id="rId327"/>
    <hyperlink ref="K137" r:id="rId328"/>
    <hyperlink ref="K138" r:id="rId329"/>
    <hyperlink ref="K139" r:id="rId330"/>
    <hyperlink ref="K183" r:id="rId331"/>
    <hyperlink ref="K193" r:id="rId332"/>
    <hyperlink ref="K194" r:id="rId333"/>
    <hyperlink ref="K198" r:id="rId334"/>
    <hyperlink ref="K199" r:id="rId335"/>
    <hyperlink ref="K213" r:id="rId336"/>
    <hyperlink ref="K215" r:id="rId337"/>
    <hyperlink ref="K217" r:id="rId338"/>
    <hyperlink ref="K218" r:id="rId339"/>
    <hyperlink ref="K222" r:id="rId340"/>
    <hyperlink ref="K233" r:id="rId341"/>
    <hyperlink ref="K234" r:id="rId342"/>
    <hyperlink ref="K236" r:id="rId343"/>
    <hyperlink ref="K246" r:id="rId344"/>
    <hyperlink ref="K247" r:id="rId345"/>
    <hyperlink ref="K250" r:id="rId346"/>
    <hyperlink ref="K251" r:id="rId347"/>
    <hyperlink ref="K252" r:id="rId348"/>
    <hyperlink ref="K253" r:id="rId349"/>
    <hyperlink ref="K282" r:id="rId350"/>
    <hyperlink ref="K283" r:id="rId351"/>
    <hyperlink ref="K284" r:id="rId352"/>
    <hyperlink ref="K285" r:id="rId353"/>
    <hyperlink ref="K254" r:id="rId354"/>
    <hyperlink ref="K259" r:id="rId355"/>
    <hyperlink ref="K268" r:id="rId356"/>
    <hyperlink ref="K269" r:id="rId357"/>
    <hyperlink ref="K302" r:id="rId358"/>
    <hyperlink ref="K304" r:id="rId359"/>
    <hyperlink ref="K305" r:id="rId360"/>
    <hyperlink ref="K307" r:id="rId361"/>
    <hyperlink ref="K308" r:id="rId362"/>
    <hyperlink ref="K309" r:id="rId363"/>
    <hyperlink ref="K331" r:id="rId364"/>
    <hyperlink ref="K349" r:id="rId365"/>
    <hyperlink ref="K354" r:id="rId366"/>
    <hyperlink ref="K355" r:id="rId367"/>
    <hyperlink ref="K286" r:id="rId368"/>
    <hyperlink ref="K356" r:id="rId369"/>
    <hyperlink ref="K357" r:id="rId370"/>
    <hyperlink ref="K359" r:id="rId371"/>
    <hyperlink ref="K365" r:id="rId372"/>
    <hyperlink ref="K358" r:id="rId373"/>
    <hyperlink ref="K378" r:id="rId374"/>
    <hyperlink ref="K436" r:id="rId375"/>
    <hyperlink ref="K560" r:id="rId376"/>
    <hyperlink ref="K603" r:id="rId377"/>
    <hyperlink ref="K441" r:id="rId378"/>
    <hyperlink ref="K443" r:id="rId379"/>
    <hyperlink ref="K445" r:id="rId380"/>
    <hyperlink ref="K446" r:id="rId381"/>
    <hyperlink ref="K447" r:id="rId382"/>
    <hyperlink ref="K455" r:id="rId383"/>
    <hyperlink ref="K456" r:id="rId384"/>
    <hyperlink ref="K457" r:id="rId385"/>
    <hyperlink ref="K458" r:id="rId386"/>
    <hyperlink ref="K459" r:id="rId387"/>
    <hyperlink ref="K460" r:id="rId388"/>
    <hyperlink ref="K552" r:id="rId389"/>
    <hyperlink ref="K558" r:id="rId390"/>
    <hyperlink ref="K559" r:id="rId391"/>
    <hyperlink ref="K575" r:id="rId392"/>
    <hyperlink ref="K576" r:id="rId393"/>
    <hyperlink ref="K577" r:id="rId394"/>
    <hyperlink ref="K578" r:id="rId395"/>
    <hyperlink ref="K579" r:id="rId396"/>
    <hyperlink ref="K642" r:id="rId397"/>
    <hyperlink ref="K657" r:id="rId398"/>
    <hyperlink ref="K713" r:id="rId399"/>
    <hyperlink ref="K714" r:id="rId400"/>
    <hyperlink ref="K715" r:id="rId401"/>
    <hyperlink ref="K716" r:id="rId402"/>
    <hyperlink ref="K831" r:id="rId403"/>
    <hyperlink ref="K697" r:id="rId404"/>
    <hyperlink ref="K829" r:id="rId405"/>
    <hyperlink ref="K383" r:id="rId406"/>
    <hyperlink ref="K384" r:id="rId407"/>
    <hyperlink ref="K385" r:id="rId408"/>
    <hyperlink ref="K386" r:id="rId409"/>
    <hyperlink ref="K394" r:id="rId410"/>
    <hyperlink ref="K395" r:id="rId411"/>
    <hyperlink ref="K396" r:id="rId412"/>
    <hyperlink ref="K405" r:id="rId413"/>
    <hyperlink ref="K408" r:id="rId414"/>
    <hyperlink ref="K409" r:id="rId415"/>
    <hyperlink ref="K413" r:id="rId416"/>
    <hyperlink ref="K414" r:id="rId417"/>
    <hyperlink ref="K415" r:id="rId418"/>
    <hyperlink ref="K416" r:id="rId419"/>
    <hyperlink ref="K427" r:id="rId420"/>
    <hyperlink ref="K428" r:id="rId421"/>
    <hyperlink ref="K431" r:id="rId422"/>
    <hyperlink ref="K432" r:id="rId423"/>
    <hyperlink ref="K433" r:id="rId424"/>
    <hyperlink ref="K434" r:id="rId425"/>
    <hyperlink ref="K238" r:id="rId426"/>
    <hyperlink ref="K382" r:id="rId427"/>
    <hyperlink ref="K426" r:id="rId428"/>
    <hyperlink ref="K333" r:id="rId429"/>
    <hyperlink ref="K39" r:id="rId430"/>
    <hyperlink ref="K125" r:id="rId431"/>
    <hyperlink ref="K69" r:id="rId432"/>
    <hyperlink ref="K124" r:id="rId433"/>
    <hyperlink ref="K182" r:id="rId434"/>
    <hyperlink ref="K271" r:id="rId435"/>
    <hyperlink ref="K272" r:id="rId436"/>
    <hyperlink ref="K452" r:id="rId437"/>
    <hyperlink ref="K551" r:id="rId438"/>
    <hyperlink ref="K463" r:id="rId439"/>
    <hyperlink ref="K468" r:id="rId440"/>
    <hyperlink ref="K546" r:id="rId441"/>
    <hyperlink ref="K547" r:id="rId442"/>
    <hyperlink ref="K549" r:id="rId443"/>
    <hyperlink ref="K797" r:id="rId444"/>
    <hyperlink ref="K854" r:id="rId445" display="https://www.marica.rj.gov.br/wp-content/uploads/2020/03/JOM_ESP_256_05-03-2020.pdf"/>
    <hyperlink ref="K804" r:id="rId446"/>
    <hyperlink ref="K1571" r:id="rId447"/>
    <hyperlink ref="K855" r:id="rId448" display="https://www.marica.rj.gov.br/wp-content/uploads/2020/03/JOM_ESP_256_05-03-2020.pdf"/>
    <hyperlink ref="K856" r:id="rId449" display="https://www.marica.rj.gov.br/wp-content/uploads/2020/03/JOM_ESP_256_05-03-2020.pdf"/>
    <hyperlink ref="K857" r:id="rId450" display="https://www.marica.rj.gov.br/wp-content/uploads/2020/03/JOM_ESP_256_05-03-2020.pdf"/>
    <hyperlink ref="K858" r:id="rId451" display="https://www.marica.rj.gov.br/wp-content/uploads/2020/03/JOM_ESP_256_05-03-2020.pdf"/>
    <hyperlink ref="K859" r:id="rId452" display="https://www.marica.rj.gov.br/wp-content/uploads/2020/03/JOM_ESP_256_05-03-2020.pdf"/>
    <hyperlink ref="K860" r:id="rId453" display="https://www.marica.rj.gov.br/wp-content/uploads/2020/03/JOM_ESP_256_05-03-2020.pdf"/>
    <hyperlink ref="K861" r:id="rId454" display="https://www.marica.rj.gov.br/wp-content/uploads/2020/03/JOM_ESP_256_05-03-2020.pdf"/>
    <hyperlink ref="K862" r:id="rId455" display="https://www.marica.rj.gov.br/wp-content/uploads/2020/03/JOM_ESP_256_05-03-2020.pdf"/>
    <hyperlink ref="K768" r:id="rId456"/>
    <hyperlink ref="K747" r:id="rId457"/>
    <hyperlink ref="K453" r:id="rId458"/>
    <hyperlink ref="K802" r:id="rId459"/>
    <hyperlink ref="K805" r:id="rId460"/>
    <hyperlink ref="K821" r:id="rId461"/>
    <hyperlink ref="K828" r:id="rId462"/>
    <hyperlink ref="K848" r:id="rId463"/>
    <hyperlink ref="K851:K853" r:id="rId464" display="https://www.marica.rj.gov.br/wp-content/uploads/2020/03/JOM_ESP_256_05-03-2020.pdf"/>
    <hyperlink ref="K921" r:id="rId465" display="https://www.marica.rj.gov.br/wp-content/uploads/2020/03/JOM_ESP_256_05-03-2020.pdf"/>
    <hyperlink ref="K1164" r:id="rId466"/>
    <hyperlink ref="K951" r:id="rId467"/>
    <hyperlink ref="K911" r:id="rId468" display="https://www.marica.rj.gov.br/wp-content/uploads/2020/03/JOM_ESP_256_05-03-2020.pdf"/>
    <hyperlink ref="K938" r:id="rId469"/>
    <hyperlink ref="K897" r:id="rId470" display="https://www.marica.rj.gov.br/wp-content/uploads/2020/03/JOM_ESP_256_05-03-2020.pdf"/>
    <hyperlink ref="K896" r:id="rId471" display="https://www.marica.rj.gov.br/wp-content/uploads/2020/03/JOM_ESP_256_05-03-2020.pdf"/>
    <hyperlink ref="K910" r:id="rId472" display="https://www.marica.rj.gov.br/wp-content/uploads/2020/03/JOM_ESP_256_05-03-2020.pdf"/>
    <hyperlink ref="K968" r:id="rId473"/>
    <hyperlink ref="K967" r:id="rId474"/>
    <hyperlink ref="K932" r:id="rId475"/>
    <hyperlink ref="K931" r:id="rId476"/>
    <hyperlink ref="K909" r:id="rId477" display="https://www.marica.rj.gov.br/wp-content/uploads/2020/03/JOM_ESP_256_05-03-2020.pdf"/>
    <hyperlink ref="K898" r:id="rId478"/>
    <hyperlink ref="K864:K866" r:id="rId479" display="https://www.marica.rj.gov.br/wp-content/uploads/2020/03/JOM_ESP_256_05-03-2020.pdf"/>
    <hyperlink ref="K867:K871" r:id="rId480" display="https://www.marica.rj.gov.br/wp-content/uploads/2020/03/JOM_ESP_256_05-03-2020.pdf"/>
    <hyperlink ref="K872:K878" r:id="rId481" display="https://www.marica.rj.gov.br/wp-content/uploads/2020/03/JOM_ESP_256_05-03-2020.pdf"/>
    <hyperlink ref="K879:K880" r:id="rId482" display="https://www.marica.rj.gov.br/wp-content/uploads/2020/03/JOM_ESP_256_05-03-2020.pdf"/>
    <hyperlink ref="K878" r:id="rId483"/>
    <hyperlink ref="K880" r:id="rId484"/>
    <hyperlink ref="K884:K889" r:id="rId485" display="https://www.marica.rj.gov.br/wp-content/uploads/2020/03/JOM_ESP_256_05-03-2020.pdf"/>
    <hyperlink ref="K890:K894" r:id="rId486" display="https://www.marica.rj.gov.br/wp-content/uploads/2020/03/JOM_ESP_256_05-03-2020.pdf"/>
    <hyperlink ref="K883" r:id="rId487"/>
    <hyperlink ref="K895" r:id="rId488" display="https://www.marica.rj.gov.br/wp-content/uploads/2020/03/JOM_ESP_256_05-03-2020.pdf"/>
    <hyperlink ref="K899:K906" r:id="rId489" display="https://www.marica.rj.gov.br/wp-content/uploads/2020/03/JOM_ESP_256_05-03-2020.pdf"/>
    <hyperlink ref="K924:K926" r:id="rId490" display="https://www.marica.rj.gov.br/wp-content/uploads/2020/03/JOM_ESP_256_05-03-2020.pdf"/>
    <hyperlink ref="K927" r:id="rId491" display="https://www.marica.rj.gov.br/wp-content/uploads/2020/03/JOM_ESP_256_05-03-2020.pdf"/>
    <hyperlink ref="K919:K920" r:id="rId492" display="https://www.marica.rj.gov.br/wp-content/uploads/2020/03/JOM_ESP_256_05-03-2020.pdf"/>
    <hyperlink ref="K922:K923" r:id="rId493" display="https://www.marica.rj.gov.br/wp-content/uploads/2020/03/JOM_ESP_256_05-03-2020.pdf"/>
    <hyperlink ref="K928" r:id="rId494" display="https://www.marica.rj.gov.br/wp-content/uploads/2020/03/JOM_ESP_256_05-03-2020.pdf"/>
    <hyperlink ref="K942" r:id="rId495"/>
    <hyperlink ref="K940" r:id="rId496"/>
    <hyperlink ref="K941" r:id="rId497"/>
    <hyperlink ref="K943" r:id="rId498"/>
    <hyperlink ref="K1025" r:id="rId499"/>
    <hyperlink ref="K1096" r:id="rId500"/>
    <hyperlink ref="K1079" r:id="rId501"/>
    <hyperlink ref="K1101" r:id="rId502" display="https://www.marica.rj.gov.br/wp-content/uploads/2020/08/JOM_1075_03-08-2020.pdf"/>
    <hyperlink ref="K1102:K1108" r:id="rId503" display="https://www.marica.rj.gov.br/wp-content/uploads/2020/08/JOM_1075_03-08-2020.pdf"/>
    <hyperlink ref="K1112" r:id="rId504"/>
    <hyperlink ref="K1126" r:id="rId505"/>
    <hyperlink ref="K1141" r:id="rId506"/>
    <hyperlink ref="K1180" r:id="rId507"/>
    <hyperlink ref="K1193" r:id="rId508"/>
    <hyperlink ref="K1243" r:id="rId509"/>
    <hyperlink ref="K1258:K1259" r:id="rId510" display="https://www.marica.rj.gov.br/wp-content/uploads/2021/02/JOM_1136_24-02-2021.pdf"/>
    <hyperlink ref="K1256:K1257" r:id="rId511" display="https://www.marica.rj.gov.br/wp-content/uploads/2021/02/JOM_1136_24-02-2021.pdf"/>
    <hyperlink ref="K1260:K1262" r:id="rId512" display="https://www.marica.rj.gov.br/wp-content/uploads/2021/02/JOM_1136_24-02-2021.pdf"/>
    <hyperlink ref="K1268" r:id="rId513" display="https://www.marica.rj.gov.br/wp-content/uploads/2021/02/JOM_1136_24-02-2021.pdf"/>
    <hyperlink ref="K1319" r:id="rId514"/>
    <hyperlink ref="K1332" r:id="rId515"/>
    <hyperlink ref="K1444" r:id="rId516"/>
    <hyperlink ref="K1255" r:id="rId517" display="https://www.marica.rj.gov.br/wp-content/uploads/2021/02/JOM_1136_24-02-2021.pdf"/>
    <hyperlink ref="K1263" r:id="rId518" display="https://www.marica.rj.gov.br/wp-content/uploads/2021/02/JOM_1136_24-02-2021.pdf"/>
    <hyperlink ref="K1292" r:id="rId519"/>
    <hyperlink ref="K1295" r:id="rId520"/>
    <hyperlink ref="K1299" r:id="rId521"/>
    <hyperlink ref="K1303" r:id="rId522"/>
    <hyperlink ref="K1345" r:id="rId523"/>
    <hyperlink ref="K1267" r:id="rId524" display="https://www.marica.rj.gov.br/wp-content/uploads/2021/02/JOM_1136_24-02-2021.pdf"/>
    <hyperlink ref="K1264" r:id="rId525" display="https://www.marica.rj.gov.br/wp-content/uploads/2021/02/JOM_1136_24-02-2021.pdf"/>
    <hyperlink ref="K1265:K1266" r:id="rId526" display="https://www.marica.rj.gov.br/wp-content/uploads/2021/02/JOM_1136_24-02-2021.pdf"/>
    <hyperlink ref="K1270" r:id="rId527" display="https://www.marica.rj.gov.br/wp-content/uploads/2021/02/JOM_1136_24-02-2021.pdf"/>
    <hyperlink ref="K1298" r:id="rId528"/>
    <hyperlink ref="K1297" r:id="rId529"/>
    <hyperlink ref="K2222" r:id="rId530"/>
    <hyperlink ref="K2059" r:id="rId531"/>
    <hyperlink ref="K1805" r:id="rId532"/>
    <hyperlink ref="K1871" r:id="rId533"/>
    <hyperlink ref="K1880" r:id="rId534"/>
    <hyperlink ref="K1887" r:id="rId535"/>
    <hyperlink ref="K1913" r:id="rId536"/>
    <hyperlink ref="K2277" r:id="rId537"/>
    <hyperlink ref="K2313" r:id="rId538"/>
    <hyperlink ref="K2335" r:id="rId539"/>
    <hyperlink ref="K2343" r:id="rId540"/>
    <hyperlink ref="K2364" r:id="rId541"/>
    <hyperlink ref="K2421" r:id="rId542"/>
    <hyperlink ref="K2065" r:id="rId543"/>
    <hyperlink ref="K2066" r:id="rId544"/>
    <hyperlink ref="K2067" r:id="rId545"/>
    <hyperlink ref="K2112" r:id="rId546"/>
    <hyperlink ref="K2125" r:id="rId547"/>
    <hyperlink ref="K2240" r:id="rId548"/>
    <hyperlink ref="K2259" r:id="rId549"/>
    <hyperlink ref="K2260" r:id="rId550"/>
    <hyperlink ref="K2270" r:id="rId551"/>
    <hyperlink ref="K2271" r:id="rId552"/>
    <hyperlink ref="K2272" r:id="rId553"/>
    <hyperlink ref="K2278" r:id="rId554"/>
    <hyperlink ref="K2301" r:id="rId555"/>
    <hyperlink ref="K2302" r:id="rId556"/>
    <hyperlink ref="K2306" r:id="rId557"/>
    <hyperlink ref="K2311" r:id="rId558"/>
    <hyperlink ref="K2321" r:id="rId559"/>
    <hyperlink ref="K2345" r:id="rId560"/>
    <hyperlink ref="K2024" r:id="rId561"/>
    <hyperlink ref="K2025" r:id="rId562"/>
    <hyperlink ref="K2238" r:id="rId563"/>
    <hyperlink ref="K2295" r:id="rId564"/>
    <hyperlink ref="K2296:K2297" r:id="rId565" display="https://www.marica.rj.gov.br/wp-content/uploads/2024/01/JOM_1550_24-01-2024.pdf"/>
    <hyperlink ref="K2328" r:id="rId566"/>
    <hyperlink ref="K2346" r:id="rId567"/>
    <hyperlink ref="K2363" r:id="rId568"/>
    <hyperlink ref="K2497" r:id="rId569"/>
    <hyperlink ref="K2225" r:id="rId570"/>
    <hyperlink ref="K2235" r:id="rId571"/>
    <hyperlink ref="K2236" r:id="rId572"/>
    <hyperlink ref="K2237" r:id="rId573"/>
    <hyperlink ref="K2241" r:id="rId574"/>
    <hyperlink ref="K2242" r:id="rId575"/>
    <hyperlink ref="K2243" r:id="rId576"/>
    <hyperlink ref="K2273" r:id="rId577"/>
    <hyperlink ref="K2329:K2333" r:id="rId578" display="https://www.marica.rj.gov.br/wp-content/uploads/2024/03/JOM_1565_08-03-2024.pdf"/>
    <hyperlink ref="K2355" r:id="rId579"/>
    <hyperlink ref="K2356:K2360" r:id="rId580" display="https://www.marica.rj.gov.br/wp-content/uploads/2024/03/JOM_1573_27-03-2024.pdf"/>
    <hyperlink ref="K2362" r:id="rId581"/>
    <hyperlink ref="K2443" r:id="rId582"/>
    <hyperlink ref="K2439" r:id="rId583"/>
    <hyperlink ref="K2445" r:id="rId584"/>
    <hyperlink ref="K2192" r:id="rId585"/>
    <hyperlink ref="K2223" r:id="rId586"/>
    <hyperlink ref="K2269" r:id="rId587"/>
    <hyperlink ref="K2224" r:id="rId588"/>
    <hyperlink ref="K2303" r:id="rId589"/>
    <hyperlink ref="K2304" r:id="rId590"/>
    <hyperlink ref="K2305" r:id="rId591"/>
    <hyperlink ref="K2325" r:id="rId592"/>
    <hyperlink ref="K2326" r:id="rId593"/>
    <hyperlink ref="K2422" r:id="rId594"/>
    <hyperlink ref="K2394" r:id="rId595"/>
    <hyperlink ref="K2390" r:id="rId596"/>
    <hyperlink ref="K2373" r:id="rId597"/>
    <hyperlink ref="K1888" r:id="rId598"/>
    <hyperlink ref="K1912" r:id="rId599"/>
    <hyperlink ref="K2000" r:id="rId600"/>
    <hyperlink ref="K2239" r:id="rId601"/>
    <hyperlink ref="K2244" r:id="rId602"/>
    <hyperlink ref="K2245" r:id="rId603"/>
    <hyperlink ref="K2246" r:id="rId604"/>
    <hyperlink ref="K2247:K2253" r:id="rId605" display="https://www.marica.rj.gov.br/wp-content/uploads/2023/12/JOM_1539_27-12-2023.pdf"/>
    <hyperlink ref="K2254" r:id="rId606"/>
    <hyperlink ref="K2255" r:id="rId607"/>
    <hyperlink ref="K2256" r:id="rId608"/>
    <hyperlink ref="K2257" r:id="rId609"/>
    <hyperlink ref="K2258" r:id="rId610"/>
    <hyperlink ref="K2261" r:id="rId611"/>
    <hyperlink ref="K2262" r:id="rId612"/>
    <hyperlink ref="K2263" r:id="rId613"/>
    <hyperlink ref="K2265" r:id="rId614"/>
    <hyperlink ref="K2266" r:id="rId615"/>
    <hyperlink ref="K2267" r:id="rId616"/>
    <hyperlink ref="K2268" r:id="rId617"/>
    <hyperlink ref="K2274" r:id="rId618"/>
    <hyperlink ref="K2275" r:id="rId619"/>
    <hyperlink ref="K2276" r:id="rId620"/>
    <hyperlink ref="K2279:K2294" r:id="rId621" display="https://www.marica.rj.gov.br/wp-content/uploads/2024/01/JOM_1550_24-01-2024.pdf"/>
    <hyperlink ref="K2298" r:id="rId622"/>
    <hyperlink ref="K2307" r:id="rId623"/>
    <hyperlink ref="K2308" r:id="rId624"/>
    <hyperlink ref="K2309" r:id="rId625"/>
    <hyperlink ref="K2310" r:id="rId626"/>
    <hyperlink ref="K2312" r:id="rId627"/>
    <hyperlink ref="K2361" r:id="rId628"/>
    <hyperlink ref="K2393" r:id="rId629"/>
    <hyperlink ref="K2395" r:id="rId630"/>
    <hyperlink ref="K2498" r:id="rId631"/>
    <hyperlink ref="K2499:K2507" r:id="rId632" display="https://www.marica.rj.gov.br/wp-content/uploads/2024/07/JOM_1622_31-07-2024.pdf"/>
    <hyperlink ref="K2508" r:id="rId633"/>
    <hyperlink ref="K2509" r:id="rId634"/>
    <hyperlink ref="K2510" r:id="rId635"/>
    <hyperlink ref="K2511" r:id="rId636"/>
    <hyperlink ref="K2512" r:id="rId637"/>
    <hyperlink ref="K2513" r:id="rId638"/>
    <hyperlink ref="K2514" r:id="rId639"/>
    <hyperlink ref="K2515" r:id="rId640"/>
    <hyperlink ref="K2516" r:id="rId641"/>
    <hyperlink ref="K2561" r:id="rId642"/>
    <hyperlink ref="K2562" r:id="rId643"/>
    <hyperlink ref="K2563" r:id="rId644"/>
    <hyperlink ref="K2564" r:id="rId645"/>
    <hyperlink ref="K2565" r:id="rId646"/>
    <hyperlink ref="K2566" r:id="rId647"/>
    <hyperlink ref="K2569" r:id="rId648"/>
    <hyperlink ref="K2570" r:id="rId649"/>
    <hyperlink ref="K2571" r:id="rId650"/>
    <hyperlink ref="K2572" r:id="rId651"/>
    <hyperlink ref="K2573" r:id="rId652"/>
    <hyperlink ref="K2574" r:id="rId653"/>
    <hyperlink ref="K2575" r:id="rId654"/>
    <hyperlink ref="K2576" r:id="rId655"/>
    <hyperlink ref="K2073" r:id="rId656"/>
    <hyperlink ref="K2579" r:id="rId657"/>
    <hyperlink ref="K2580" r:id="rId658"/>
    <hyperlink ref="K2581" r:id="rId659"/>
    <hyperlink ref="K2588" r:id="rId660"/>
    <hyperlink ref="K2589" r:id="rId661"/>
    <hyperlink ref="K2595" r:id="rId662"/>
    <hyperlink ref="K2596" r:id="rId663"/>
    <hyperlink ref="K2597" r:id="rId664"/>
    <hyperlink ref="K2598" r:id="rId665"/>
    <hyperlink ref="K44" r:id="rId666"/>
    <hyperlink ref="K47" r:id="rId667"/>
    <hyperlink ref="K48" r:id="rId668"/>
    <hyperlink ref="K50" r:id="rId669"/>
    <hyperlink ref="K51" r:id="rId670"/>
    <hyperlink ref="K52" r:id="rId671"/>
    <hyperlink ref="K54" r:id="rId672"/>
    <hyperlink ref="K55" r:id="rId673"/>
    <hyperlink ref="K58" r:id="rId674"/>
    <hyperlink ref="K59" r:id="rId675"/>
    <hyperlink ref="K60" r:id="rId676"/>
    <hyperlink ref="K61" r:id="rId677"/>
    <hyperlink ref="K62" r:id="rId678"/>
    <hyperlink ref="K78" r:id="rId679"/>
    <hyperlink ref="K79" r:id="rId680"/>
    <hyperlink ref="K80" r:id="rId681"/>
    <hyperlink ref="K83" r:id="rId682"/>
    <hyperlink ref="K84" r:id="rId683"/>
    <hyperlink ref="K85" r:id="rId684"/>
    <hyperlink ref="K86" r:id="rId685"/>
    <hyperlink ref="K87" r:id="rId686"/>
    <hyperlink ref="K88" r:id="rId687"/>
    <hyperlink ref="K89" r:id="rId688"/>
    <hyperlink ref="K90:K93" r:id="rId689" display="https://www.marica.rj.gov.br/wp-content/uploads/2019/07/JOM_972_17-07-2019.pdf"/>
    <hyperlink ref="K96" r:id="rId690"/>
    <hyperlink ref="K90" r:id="rId691"/>
    <hyperlink ref="K97" r:id="rId692"/>
    <hyperlink ref="K100" r:id="rId693"/>
    <hyperlink ref="K98" r:id="rId694"/>
    <hyperlink ref="K102" r:id="rId695"/>
    <hyperlink ref="K103" r:id="rId696"/>
    <hyperlink ref="K104" r:id="rId697"/>
    <hyperlink ref="K105" r:id="rId698"/>
    <hyperlink ref="K108" r:id="rId699"/>
    <hyperlink ref="K109" r:id="rId700"/>
    <hyperlink ref="K110" r:id="rId701"/>
    <hyperlink ref="K111" r:id="rId702"/>
    <hyperlink ref="K112" r:id="rId703"/>
    <hyperlink ref="K113" r:id="rId704"/>
    <hyperlink ref="K114" r:id="rId705"/>
    <hyperlink ref="K115" r:id="rId706"/>
    <hyperlink ref="K142" r:id="rId707"/>
    <hyperlink ref="K144" r:id="rId708"/>
    <hyperlink ref="K151" r:id="rId709"/>
    <hyperlink ref="K152" r:id="rId710"/>
    <hyperlink ref="K154" r:id="rId711"/>
    <hyperlink ref="K155" r:id="rId712"/>
    <hyperlink ref="K156" r:id="rId713"/>
    <hyperlink ref="K164" r:id="rId714"/>
    <hyperlink ref="K165" r:id="rId715"/>
    <hyperlink ref="K166" r:id="rId716"/>
    <hyperlink ref="K167" r:id="rId717"/>
    <hyperlink ref="K176" r:id="rId718"/>
    <hyperlink ref="K184:K186" r:id="rId719" display="https://www.marica.rj.gov.br/wp-content/uploads/2018/12/JOM_918_26-12-2018_3-1.pdf"/>
    <hyperlink ref="K187" r:id="rId720"/>
    <hyperlink ref="K190" r:id="rId721"/>
    <hyperlink ref="K201" r:id="rId722"/>
    <hyperlink ref="K210" r:id="rId723"/>
    <hyperlink ref="K221" r:id="rId724"/>
    <hyperlink ref="K237" r:id="rId725"/>
    <hyperlink ref="K352" r:id="rId726"/>
    <hyperlink ref="K412" r:id="rId727"/>
    <hyperlink ref="K550" r:id="rId728"/>
    <hyperlink ref="K566" r:id="rId729"/>
    <hyperlink ref="K789" r:id="rId730"/>
    <hyperlink ref="K1554" r:id="rId731"/>
    <hyperlink ref="K1557" r:id="rId732"/>
    <hyperlink ref="K1558" r:id="rId733"/>
    <hyperlink ref="K1559" r:id="rId734"/>
    <hyperlink ref="K1560" r:id="rId735"/>
    <hyperlink ref="K1561" r:id="rId736"/>
    <hyperlink ref="K1563" r:id="rId737"/>
    <hyperlink ref="K1564" r:id="rId738"/>
    <hyperlink ref="K1573" r:id="rId739"/>
    <hyperlink ref="K1574" r:id="rId740"/>
    <hyperlink ref="K1583" r:id="rId741"/>
    <hyperlink ref="K1584" r:id="rId742"/>
    <hyperlink ref="K1587" r:id="rId743"/>
    <hyperlink ref="K1588" r:id="rId744"/>
    <hyperlink ref="K1598" r:id="rId745"/>
    <hyperlink ref="K1599" r:id="rId746"/>
    <hyperlink ref="K1600:K1604" r:id="rId747" display="https://www.marica.rj.gov.br/wp-content/uploads/2022/11/JOM_1384_23-11-2022.pdf"/>
    <hyperlink ref="K1605:K1616" r:id="rId748" display="https://www.marica.rj.gov.br/wp-content/uploads/2022/11/JOM_1384_23-11-2022.pdf"/>
    <hyperlink ref="K1625" r:id="rId749"/>
    <hyperlink ref="K1631" r:id="rId750"/>
    <hyperlink ref="K1632" r:id="rId751"/>
    <hyperlink ref="K1640" r:id="rId752"/>
    <hyperlink ref="K1642" r:id="rId753"/>
    <hyperlink ref="K1643" r:id="rId754"/>
    <hyperlink ref="K1645" r:id="rId755"/>
    <hyperlink ref="K1653" r:id="rId756"/>
    <hyperlink ref="K1654" r:id="rId757"/>
    <hyperlink ref="K1719" r:id="rId758"/>
    <hyperlink ref="K1721" r:id="rId759"/>
    <hyperlink ref="K1723" r:id="rId760"/>
    <hyperlink ref="K1730" r:id="rId761"/>
    <hyperlink ref="K1736" r:id="rId762"/>
    <hyperlink ref="K1737" r:id="rId763"/>
    <hyperlink ref="K1739" r:id="rId764"/>
    <hyperlink ref="K1740" r:id="rId765"/>
    <hyperlink ref="K1741" r:id="rId766"/>
    <hyperlink ref="K1745" r:id="rId767"/>
    <hyperlink ref="K1746:K1756" r:id="rId768" display="https://www.marica.rj.gov.br/wp-content/uploads/2023/01/JOM_1411_27-01-2023.pdf"/>
    <hyperlink ref="K1783" r:id="rId769"/>
    <hyperlink ref="K1786" r:id="rId770"/>
    <hyperlink ref="K1804" r:id="rId771"/>
    <hyperlink ref="K1811" r:id="rId772"/>
    <hyperlink ref="K1816" r:id="rId773"/>
    <hyperlink ref="K1818" r:id="rId774"/>
    <hyperlink ref="K1820" r:id="rId775"/>
    <hyperlink ref="K1821" r:id="rId776"/>
    <hyperlink ref="K1827" r:id="rId777"/>
    <hyperlink ref="K1868" r:id="rId778"/>
    <hyperlink ref="K1869" r:id="rId779"/>
    <hyperlink ref="K1876" r:id="rId780"/>
    <hyperlink ref="K1957" r:id="rId781"/>
    <hyperlink ref="K1958" r:id="rId782"/>
    <hyperlink ref="K2002" r:id="rId783"/>
    <hyperlink ref="K2115" r:id="rId784"/>
    <hyperlink ref="K2116" r:id="rId785"/>
    <hyperlink ref="K2117" r:id="rId786"/>
    <hyperlink ref="K2118" r:id="rId787"/>
    <hyperlink ref="K2074" r:id="rId788"/>
    <hyperlink ref="K2599" r:id="rId789"/>
    <hyperlink ref="K2600" r:id="rId790"/>
    <hyperlink ref="K2601" r:id="rId791"/>
    <hyperlink ref="K2602" r:id="rId792"/>
    <hyperlink ref="K2603" r:id="rId793"/>
    <hyperlink ref="K2604" r:id="rId794"/>
    <hyperlink ref="K2606" r:id="rId795"/>
    <hyperlink ref="K2607" r:id="rId796"/>
    <hyperlink ref="K2608" r:id="rId797"/>
    <hyperlink ref="K2609" r:id="rId798"/>
    <hyperlink ref="K2610" r:id="rId799"/>
    <hyperlink ref="K2611" r:id="rId800"/>
    <hyperlink ref="K2612" r:id="rId801"/>
    <hyperlink ref="K2613" r:id="rId802"/>
    <hyperlink ref="K2614" r:id="rId803"/>
    <hyperlink ref="K2615" r:id="rId804"/>
    <hyperlink ref="K2616" r:id="rId805"/>
    <hyperlink ref="K2617" r:id="rId806"/>
    <hyperlink ref="K2618" r:id="rId807"/>
    <hyperlink ref="K2619" r:id="rId808"/>
    <hyperlink ref="K2620" r:id="rId809"/>
    <hyperlink ref="K2621" r:id="rId810"/>
    <hyperlink ref="K2622" r:id="rId811"/>
    <hyperlink ref="K2623" r:id="rId812"/>
    <hyperlink ref="K2624" r:id="rId813"/>
    <hyperlink ref="K2625" r:id="rId814"/>
    <hyperlink ref="K2626" r:id="rId815"/>
  </hyperlinks>
  <pageMargins left="0.23622047244094491" right="0.23622047244094491" top="0.74803149606299213" bottom="0.74803149606299213" header="0.31496062992125984" footer="0.31496062992125984"/>
  <pageSetup paperSize="8" scale="35" fitToHeight="0" orientation="landscape" r:id="rId8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2025-05-13T14:17:53Z</dcterms:modified>
</cp:coreProperties>
</file>